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3"/>
  </bookViews>
  <sheets>
    <sheet name="Гос.зад" sheetId="1" r:id="rId1"/>
    <sheet name="иные цели на содержание " sheetId="2" r:id="rId2"/>
    <sheet name="75 %" sheetId="3" r:id="rId3"/>
    <sheet name="собственные доходы" sheetId="4" r:id="rId4"/>
  </sheets>
  <definedNames>
    <definedName name="_xlnm.Print_Area" localSheetId="2">'75 %'!$A$1:$F$112</definedName>
    <definedName name="_xlnm.Print_Area" localSheetId="0">'Гос.зад'!$A$1:$G$112</definedName>
    <definedName name="_xlnm.Print_Area" localSheetId="1">'иные цели на содержание '!$A$1:$G$112</definedName>
    <definedName name="_xlnm.Print_Area" localSheetId="3">'собственные доходы'!$A$1:$E$112</definedName>
  </definedNames>
  <calcPr fullCalcOnLoad="1"/>
</workbook>
</file>

<file path=xl/sharedStrings.xml><?xml version="1.0" encoding="utf-8"?>
<sst xmlns="http://schemas.openxmlformats.org/spreadsheetml/2006/main" count="424" uniqueCount="120">
  <si>
    <t>ЭКР</t>
  </si>
  <si>
    <t>Вид расхода</t>
  </si>
  <si>
    <t>Заработная плата</t>
  </si>
  <si>
    <t>Прочие выплаты</t>
  </si>
  <si>
    <t>методлитература</t>
  </si>
  <si>
    <t>компенсация за вредные условия</t>
  </si>
  <si>
    <t>Начисления на з/п</t>
  </si>
  <si>
    <t>Услуги связи</t>
  </si>
  <si>
    <t>абонентская плата</t>
  </si>
  <si>
    <t>оплата междугородних переговоров</t>
  </si>
  <si>
    <t>оплата почтовых услуг</t>
  </si>
  <si>
    <t>другие (обмен электрон. Данными, отчет Пенс.фонд, ИМНС)</t>
  </si>
  <si>
    <t>Транспортные услуги</t>
  </si>
  <si>
    <t>найм транспортных средств</t>
  </si>
  <si>
    <t>Коммунальные услуги</t>
  </si>
  <si>
    <t>оплата отопления</t>
  </si>
  <si>
    <t>электроэнергия</t>
  </si>
  <si>
    <t>канализация, ассенизация</t>
  </si>
  <si>
    <t>холодное водоснабжение</t>
  </si>
  <si>
    <t>вывоз нечистот</t>
  </si>
  <si>
    <t>Аренда зданий</t>
  </si>
  <si>
    <t>Содержание имущества</t>
  </si>
  <si>
    <t>капитальный ремонт</t>
  </si>
  <si>
    <t>текущий ремонт</t>
  </si>
  <si>
    <t>содержание зданий</t>
  </si>
  <si>
    <t>текущий, капремонт автотрансп.</t>
  </si>
  <si>
    <t>техобслуж и ремонт оборудов.</t>
  </si>
  <si>
    <t>техобслуживание и ремонт оргтехники</t>
  </si>
  <si>
    <t>противопожарные мероприятия</t>
  </si>
  <si>
    <t>Прочие услуги</t>
  </si>
  <si>
    <t>услуги вневедомственной (в том числе пожарной) охраны</t>
  </si>
  <si>
    <t>услуги по страхованию (в том числе транспорта)</t>
  </si>
  <si>
    <t>услуги в области информационных технологий</t>
  </si>
  <si>
    <t>медицинские услуги и санитарно-эпидемиологические работы и услуги</t>
  </si>
  <si>
    <t>подписка</t>
  </si>
  <si>
    <t>услуги по курьерской доставке</t>
  </si>
  <si>
    <t>оценку имущества</t>
  </si>
  <si>
    <t>оплата услуг по организации участия в выставках, конференциях, форумах, семинарах, совещаниях, тренингах и т.п.</t>
  </si>
  <si>
    <t>консультационные услуги</t>
  </si>
  <si>
    <t>нотариальные услуги</t>
  </si>
  <si>
    <t>обследование и изготовление кадастровых паспартов на объекты недвижимости</t>
  </si>
  <si>
    <t>оплата договоров на сопровождение и внедрение программных продуктов</t>
  </si>
  <si>
    <t>Пособия по социальной помощи</t>
  </si>
  <si>
    <t>Налоги</t>
  </si>
  <si>
    <t>возмещение вреда по решению судебных органов</t>
  </si>
  <si>
    <t>ЗАГРЯЗНЕНИЕ налог</t>
  </si>
  <si>
    <t>на приобретение почетных грамот, благодарственных писем, дипломов и медалей</t>
  </si>
  <si>
    <t>оплата судебных издержек</t>
  </si>
  <si>
    <t>приобретение призов</t>
  </si>
  <si>
    <t>прочие расходы</t>
  </si>
  <si>
    <t>Налог на имущество</t>
  </si>
  <si>
    <t>Основные средства</t>
  </si>
  <si>
    <t>приобретение транспорта</t>
  </si>
  <si>
    <t>оборудование для прачечной</t>
  </si>
  <si>
    <t>приобретение оргтехники</t>
  </si>
  <si>
    <t>приобретение оборудования для игровой комнаты, площадки</t>
  </si>
  <si>
    <t>приобретение мебели</t>
  </si>
  <si>
    <t>приобретение оборуд. для кухни</t>
  </si>
  <si>
    <t>приобретение медоборудования</t>
  </si>
  <si>
    <t>приобр-ие противопож-х ср-в</t>
  </si>
  <si>
    <t>приобретение хозинвентаря</t>
  </si>
  <si>
    <t>приобретение прочего оборуд.</t>
  </si>
  <si>
    <t>Материальные запасы</t>
  </si>
  <si>
    <t>медикаменты</t>
  </si>
  <si>
    <t>мягкий инвентарь</t>
  </si>
  <si>
    <t>продукты питания</t>
  </si>
  <si>
    <t>ГСМ</t>
  </si>
  <si>
    <t>уголь</t>
  </si>
  <si>
    <t>дрова</t>
  </si>
  <si>
    <t>кухонного инвентаря</t>
  </si>
  <si>
    <t>строительные материалы</t>
  </si>
  <si>
    <t>на хозяйственные товары</t>
  </si>
  <si>
    <t>канцелярские товары</t>
  </si>
  <si>
    <t>приобретение хозматериалов</t>
  </si>
  <si>
    <t>приобретение запчастей к а/м, оборудованию</t>
  </si>
  <si>
    <t>другие</t>
  </si>
  <si>
    <t>ИТОГО</t>
  </si>
  <si>
    <t>Примечание</t>
  </si>
  <si>
    <t>Остаток предельных объемов</t>
  </si>
  <si>
    <t>коммандир.расходы</t>
  </si>
  <si>
    <t>расходы при повыш.квалиф</t>
  </si>
  <si>
    <t xml:space="preserve">другие </t>
  </si>
  <si>
    <t>другие (видеонабл, стирка белья и т.д.)</t>
  </si>
  <si>
    <t xml:space="preserve"> разработка проектно-сметной документации</t>
  </si>
  <si>
    <t>установка сигнализации</t>
  </si>
  <si>
    <t xml:space="preserve"> установка и монтаж локальных вычислительных сетей</t>
  </si>
  <si>
    <t>установкасистем видеонаблюдения</t>
  </si>
  <si>
    <t>командировочные расходы</t>
  </si>
  <si>
    <t xml:space="preserve">типографские работы, услуги </t>
  </si>
  <si>
    <t>информационные услуги (объявления, эфирное время и т.д.)</t>
  </si>
  <si>
    <t>оплата на  повышение квалификации</t>
  </si>
  <si>
    <t>заработная плата внештатных работников</t>
  </si>
  <si>
    <t>услуги по проведению акредитации и лицензированию учреждений:</t>
  </si>
  <si>
    <t>оплата противопожарных мероприятий</t>
  </si>
  <si>
    <t>оплата по договорам (прочее)</t>
  </si>
  <si>
    <t>имущественный налог</t>
  </si>
  <si>
    <t>прочие налоги</t>
  </si>
  <si>
    <t>земельный налог</t>
  </si>
  <si>
    <t>пеня по налогам</t>
  </si>
  <si>
    <t>государственной пошлины и сборов</t>
  </si>
  <si>
    <t xml:space="preserve">План </t>
  </si>
  <si>
    <t xml:space="preserve">Предельные объемы финансирования  </t>
  </si>
  <si>
    <t xml:space="preserve">Кассовые расходы на </t>
  </si>
  <si>
    <t>организацию  в учреждениях, привлекающих в целях предоставления услуги сторонних организаций и лиц (аутсор)</t>
  </si>
  <si>
    <t>Медицинские услуги</t>
  </si>
  <si>
    <t>Швейный цех</t>
  </si>
  <si>
    <t>Реализация ритуальных товаров</t>
  </si>
  <si>
    <t>Заработано :</t>
  </si>
  <si>
    <t>Примечание ( от каких услуг):</t>
  </si>
  <si>
    <t>Автономное учреждение Республики Алтай "Республиканский Дом-интернат для престарелых и инвалидов № 2"</t>
  </si>
  <si>
    <t>Анализ расходов за   2017  год (иные)   ТЫС.РУБ.</t>
  </si>
  <si>
    <r>
      <t xml:space="preserve">Анализ расходов за   2017 год (75 % пенсии)  </t>
    </r>
    <r>
      <rPr>
        <b/>
        <sz val="18"/>
        <rFont val="Arial Cyr"/>
        <family val="0"/>
      </rPr>
      <t xml:space="preserve"> ТЫС.РУБ.</t>
    </r>
  </si>
  <si>
    <r>
      <t xml:space="preserve">Анализ расходов за   2017 год собственные доходы  </t>
    </r>
    <r>
      <rPr>
        <b/>
        <sz val="18"/>
        <rFont val="Arial Cyr"/>
        <family val="0"/>
      </rPr>
      <t>ТЫС.РУБ</t>
    </r>
    <r>
      <rPr>
        <sz val="18"/>
        <rFont val="Arial Cyr"/>
        <family val="0"/>
      </rPr>
      <t>.</t>
    </r>
  </si>
  <si>
    <t>установка систем видеонаблюдения</t>
  </si>
  <si>
    <t>разработка проектно-сметной документации</t>
  </si>
  <si>
    <t>установка и монтаж локальных вычислительных сетей</t>
  </si>
  <si>
    <t>Стирка белья и прочие</t>
  </si>
  <si>
    <t xml:space="preserve">Остаток </t>
  </si>
  <si>
    <t>в т.ч сумма  незакантрактованных средств</t>
  </si>
  <si>
    <r>
      <t xml:space="preserve">Анализ расходов за 2017 год г/задание   </t>
    </r>
    <r>
      <rPr>
        <b/>
        <sz val="18"/>
        <rFont val="Arial Cyr"/>
        <family val="0"/>
      </rPr>
      <t xml:space="preserve"> </t>
    </r>
    <r>
      <rPr>
        <sz val="18"/>
        <rFont val="Arial Cyr"/>
        <family val="0"/>
      </rPr>
      <t xml:space="preserve"> тыс.руб.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</si>
</sst>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8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2"/>
      <name val="Arial CYR"/>
      <family val="2"/>
    </font>
    <font>
      <b/>
      <sz val="12"/>
      <color indexed="10"/>
      <name val="Times New Roman"/>
      <family val="1"/>
    </font>
    <font>
      <sz val="12"/>
      <name val="Arial Cyr"/>
      <family val="0"/>
    </font>
    <font>
      <sz val="8"/>
      <name val="Calibri"/>
      <family val="2"/>
    </font>
    <font>
      <b/>
      <sz val="18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10" xfId="52" applyFont="1" applyFill="1" applyBorder="1" applyAlignment="1">
      <alignment/>
      <protection/>
    </xf>
    <xf numFmtId="0" fontId="6" fillId="0" borderId="11" xfId="52" applyFont="1" applyFill="1" applyBorder="1" applyAlignment="1">
      <alignment/>
      <protection/>
    </xf>
    <xf numFmtId="0" fontId="6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0" fontId="6" fillId="0" borderId="10" xfId="52" applyFont="1" applyFill="1" applyBorder="1" applyAlignment="1">
      <alignment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49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2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0" xfId="52" applyFont="1" applyFill="1" applyBorder="1">
      <alignment/>
      <protection/>
    </xf>
    <xf numFmtId="0" fontId="10" fillId="0" borderId="10" xfId="0" applyFont="1" applyFill="1" applyBorder="1" applyAlignment="1" applyProtection="1">
      <alignment horizontal="left" vertical="center" wrapText="1" indent="3"/>
      <protection/>
    </xf>
    <xf numFmtId="0" fontId="12" fillId="0" borderId="0" xfId="52" applyFont="1">
      <alignment/>
      <protection/>
    </xf>
    <xf numFmtId="0" fontId="4" fillId="34" borderId="10" xfId="52" applyFont="1" applyFill="1" applyBorder="1">
      <alignment/>
      <protection/>
    </xf>
    <xf numFmtId="0" fontId="6" fillId="34" borderId="10" xfId="52" applyFont="1" applyFill="1" applyBorder="1">
      <alignment/>
      <protection/>
    </xf>
    <xf numFmtId="49" fontId="8" fillId="34" borderId="13" xfId="0" applyNumberFormat="1" applyFont="1" applyFill="1" applyBorder="1" applyAlignment="1" applyProtection="1">
      <alignment horizontal="left" vertical="center" wrapText="1" indent="1"/>
      <protection/>
    </xf>
    <xf numFmtId="0" fontId="9" fillId="34" borderId="10" xfId="52" applyFont="1" applyFill="1" applyBorder="1">
      <alignment/>
      <protection/>
    </xf>
    <xf numFmtId="0" fontId="4" fillId="35" borderId="10" xfId="52" applyFont="1" applyFill="1" applyBorder="1">
      <alignment/>
      <protection/>
    </xf>
    <xf numFmtId="164" fontId="11" fillId="35" borderId="10" xfId="52" applyNumberFormat="1" applyFont="1" applyFill="1" applyBorder="1">
      <alignment/>
      <protection/>
    </xf>
    <xf numFmtId="2" fontId="4" fillId="34" borderId="10" xfId="52" applyNumberFormat="1" applyFont="1" applyFill="1" applyBorder="1">
      <alignment/>
      <protection/>
    </xf>
    <xf numFmtId="2" fontId="7" fillId="0" borderId="10" xfId="0" applyNumberFormat="1" applyFont="1" applyFill="1" applyBorder="1" applyAlignment="1" applyProtection="1">
      <alignment horizontal="left" vertical="center" wrapText="1" indent="1"/>
      <protection/>
    </xf>
    <xf numFmtId="2" fontId="6" fillId="0" borderId="10" xfId="52" applyNumberFormat="1" applyFont="1" applyFill="1" applyBorder="1">
      <alignment/>
      <protection/>
    </xf>
    <xf numFmtId="2" fontId="7" fillId="0" borderId="10" xfId="0" applyNumberFormat="1" applyFont="1" applyFill="1" applyBorder="1" applyAlignment="1" applyProtection="1">
      <alignment horizontal="left" vertical="center" wrapText="1" indent="3"/>
      <protection/>
    </xf>
    <xf numFmtId="2" fontId="7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52" applyFont="1">
      <alignment/>
      <protection/>
    </xf>
    <xf numFmtId="2" fontId="9" fillId="34" borderId="10" xfId="52" applyNumberFormat="1" applyFont="1" applyFill="1" applyBorder="1">
      <alignment/>
      <protection/>
    </xf>
    <xf numFmtId="2" fontId="2" fillId="0" borderId="0" xfId="52" applyNumberFormat="1">
      <alignment/>
      <protection/>
    </xf>
    <xf numFmtId="4" fontId="6" fillId="0" borderId="10" xfId="52" applyNumberFormat="1" applyFont="1" applyFill="1" applyBorder="1">
      <alignment/>
      <protection/>
    </xf>
    <xf numFmtId="4" fontId="6" fillId="0" borderId="10" xfId="52" applyNumberFormat="1" applyFont="1" applyFill="1" applyBorder="1" applyAlignment="1">
      <alignment wrapText="1"/>
      <protection/>
    </xf>
    <xf numFmtId="4" fontId="4" fillId="34" borderId="10" xfId="52" applyNumberFormat="1" applyFont="1" applyFill="1" applyBorder="1">
      <alignment/>
      <protection/>
    </xf>
    <xf numFmtId="0" fontId="6" fillId="0" borderId="10" xfId="52" applyNumberFormat="1" applyFont="1" applyFill="1" applyBorder="1">
      <alignment/>
      <protection/>
    </xf>
    <xf numFmtId="4" fontId="9" fillId="34" borderId="10" xfId="52" applyNumberFormat="1" applyFont="1" applyFill="1" applyBorder="1">
      <alignment/>
      <protection/>
    </xf>
    <xf numFmtId="4" fontId="7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3" fillId="0" borderId="14" xfId="52" applyFont="1" applyBorder="1" applyAlignment="1">
      <alignment horizontal="center" wrapText="1"/>
      <protection/>
    </xf>
    <xf numFmtId="0" fontId="6" fillId="0" borderId="12" xfId="52" applyFont="1" applyFill="1" applyBorder="1">
      <alignment/>
      <protection/>
    </xf>
    <xf numFmtId="49" fontId="2" fillId="33" borderId="12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2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2" fontId="2" fillId="0" borderId="13" xfId="0" applyNumberFormat="1" applyFont="1" applyFill="1" applyBorder="1" applyAlignment="1" applyProtection="1">
      <alignment horizontal="left" vertical="center" wrapText="1" indent="1"/>
      <protection/>
    </xf>
    <xf numFmtId="2" fontId="10" fillId="0" borderId="10" xfId="0" applyNumberFormat="1" applyFont="1" applyFill="1" applyBorder="1" applyAlignment="1" applyProtection="1">
      <alignment horizontal="left" vertical="center" wrapText="1" indent="3"/>
      <protection/>
    </xf>
    <xf numFmtId="164" fontId="4" fillId="35" borderId="10" xfId="52" applyNumberFormat="1" applyFont="1" applyFill="1" applyBorder="1">
      <alignment/>
      <protection/>
    </xf>
    <xf numFmtId="4" fontId="52" fillId="0" borderId="10" xfId="52" applyNumberFormat="1" applyFont="1" applyFill="1" applyBorder="1">
      <alignment/>
      <protection/>
    </xf>
    <xf numFmtId="0" fontId="53" fillId="0" borderId="10" xfId="52" applyFont="1" applyFill="1" applyBorder="1">
      <alignment/>
      <protection/>
    </xf>
    <xf numFmtId="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2" fontId="2" fillId="0" borderId="13" xfId="0" applyNumberFormat="1" applyFont="1" applyFill="1" applyBorder="1" applyAlignment="1" applyProtection="1">
      <alignment horizontal="right" vertical="center" wrapText="1" indent="1"/>
      <protection/>
    </xf>
    <xf numFmtId="2" fontId="6" fillId="0" borderId="10" xfId="0" applyNumberFormat="1" applyFont="1" applyFill="1" applyBorder="1" applyAlignment="1" applyProtection="1">
      <alignment horizontal="right" vertical="center" wrapText="1" indent="1"/>
      <protection/>
    </xf>
    <xf numFmtId="4" fontId="6" fillId="0" borderId="10" xfId="0" applyNumberFormat="1" applyFont="1" applyFill="1" applyBorder="1" applyAlignment="1" applyProtection="1">
      <alignment horizontal="right" vertical="center" wrapText="1" indent="1"/>
      <protection/>
    </xf>
    <xf numFmtId="2" fontId="4" fillId="35" borderId="10" xfId="52" applyNumberFormat="1" applyFont="1" applyFill="1" applyBorder="1">
      <alignment/>
      <protection/>
    </xf>
    <xf numFmtId="4" fontId="2" fillId="0" borderId="0" xfId="52" applyNumberFormat="1">
      <alignment/>
      <protection/>
    </xf>
    <xf numFmtId="2" fontId="16" fillId="0" borderId="10" xfId="0" applyNumberFormat="1" applyFont="1" applyFill="1" applyBorder="1" applyAlignment="1" applyProtection="1">
      <alignment horizontal="right" vertical="center" wrapText="1" indent="3"/>
      <protection/>
    </xf>
    <xf numFmtId="0" fontId="4" fillId="36" borderId="10" xfId="52" applyFont="1" applyFill="1" applyBorder="1">
      <alignment/>
      <protection/>
    </xf>
    <xf numFmtId="0" fontId="8" fillId="0" borderId="0" xfId="52" applyFont="1">
      <alignment/>
      <protection/>
    </xf>
    <xf numFmtId="0" fontId="2" fillId="0" borderId="0" xfId="52" applyAlignment="1">
      <alignment horizontal="center"/>
      <protection/>
    </xf>
    <xf numFmtId="0" fontId="2" fillId="0" borderId="10" xfId="52" applyBorder="1">
      <alignment/>
      <protection/>
    </xf>
    <xf numFmtId="2" fontId="4" fillId="36" borderId="10" xfId="52" applyNumberFormat="1" applyFont="1" applyFill="1" applyBorder="1">
      <alignment/>
      <protection/>
    </xf>
    <xf numFmtId="164" fontId="4" fillId="34" borderId="10" xfId="52" applyNumberFormat="1" applyFont="1" applyFill="1" applyBorder="1">
      <alignment/>
      <protection/>
    </xf>
    <xf numFmtId="2" fontId="6" fillId="36" borderId="10" xfId="52" applyNumberFormat="1" applyFont="1" applyFill="1" applyBorder="1">
      <alignment/>
      <protection/>
    </xf>
    <xf numFmtId="0" fontId="6" fillId="36" borderId="10" xfId="52" applyFont="1" applyFill="1" applyBorder="1">
      <alignment/>
      <protection/>
    </xf>
    <xf numFmtId="0" fontId="3" fillId="0" borderId="14" xfId="52" applyFont="1" applyBorder="1" applyAlignment="1">
      <alignment horizontal="center" wrapText="1"/>
      <protection/>
    </xf>
    <xf numFmtId="0" fontId="17" fillId="0" borderId="14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/>
      <protection/>
    </xf>
    <xf numFmtId="0" fontId="5" fillId="0" borderId="13" xfId="52" applyFont="1" applyFill="1" applyBorder="1" applyAlignment="1">
      <alignment horizontal="center" wrapText="1"/>
      <protection/>
    </xf>
    <xf numFmtId="0" fontId="5" fillId="0" borderId="12" xfId="52" applyFont="1" applyFill="1" applyBorder="1" applyAlignment="1">
      <alignment horizontal="center" wrapText="1"/>
      <protection/>
    </xf>
    <xf numFmtId="0" fontId="2" fillId="0" borderId="0" xfId="52" applyFont="1" applyAlignment="1">
      <alignment horizontal="center"/>
      <protection/>
    </xf>
    <xf numFmtId="0" fontId="2" fillId="0" borderId="0" xfId="52" applyAlignment="1">
      <alignment horizontal="center"/>
      <protection/>
    </xf>
    <xf numFmtId="0" fontId="8" fillId="0" borderId="11" xfId="52" applyFont="1" applyBorder="1" applyAlignment="1">
      <alignment horizontal="center" wrapText="1"/>
      <protection/>
    </xf>
    <xf numFmtId="2" fontId="2" fillId="0" borderId="0" xfId="52" applyNumberFormat="1" applyFont="1" applyAlignment="1">
      <alignment horizontal="center"/>
      <protection/>
    </xf>
    <xf numFmtId="2" fontId="2" fillId="0" borderId="0" xfId="52" applyNumberFormat="1" applyAlignment="1">
      <alignment horizontal="center"/>
      <protection/>
    </xf>
    <xf numFmtId="164" fontId="2" fillId="0" borderId="0" xfId="52" applyNumberFormat="1" applyFont="1" applyAlignment="1">
      <alignment horizontal="center"/>
      <protection/>
    </xf>
    <xf numFmtId="0" fontId="15" fillId="0" borderId="13" xfId="52" applyFont="1" applyFill="1" applyBorder="1" applyAlignment="1">
      <alignment horizontal="center" wrapText="1"/>
      <protection/>
    </xf>
    <xf numFmtId="0" fontId="15" fillId="0" borderId="12" xfId="52" applyFont="1" applyFill="1" applyBorder="1" applyAlignment="1">
      <alignment horizontal="center" wrapText="1"/>
      <protection/>
    </xf>
    <xf numFmtId="2" fontId="54" fillId="0" borderId="10" xfId="0" applyNumberFormat="1" applyFont="1" applyBorder="1" applyAlignment="1">
      <alignment/>
    </xf>
    <xf numFmtId="2" fontId="54" fillId="36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1"/>
  <sheetViews>
    <sheetView view="pageBreakPreview" zoomScale="90" zoomScaleNormal="54" zoomScaleSheetLayoutView="90" zoomScalePageLayoutView="0" workbookViewId="0" topLeftCell="A88">
      <selection activeCell="F4" sqref="F4:F5"/>
    </sheetView>
  </sheetViews>
  <sheetFormatPr defaultColWidth="13.7109375" defaultRowHeight="15"/>
  <cols>
    <col min="1" max="1" width="5.28125" style="1" customWidth="1"/>
    <col min="2" max="2" width="46.421875" style="1" customWidth="1"/>
    <col min="3" max="3" width="15.421875" style="1" customWidth="1"/>
    <col min="4" max="4" width="16.28125" style="1" customWidth="1"/>
    <col min="5" max="5" width="15.421875" style="1" customWidth="1"/>
    <col min="6" max="6" width="12.57421875" style="1" customWidth="1"/>
    <col min="7" max="7" width="13.57421875" style="1" customWidth="1"/>
    <col min="8" max="234" width="9.140625" style="1" customWidth="1"/>
    <col min="235" max="235" width="5.57421875" style="1" customWidth="1"/>
    <col min="236" max="236" width="39.57421875" style="1" customWidth="1"/>
    <col min="237" max="237" width="13.140625" style="1" customWidth="1"/>
    <col min="238" max="238" width="13.7109375" style="1" customWidth="1"/>
    <col min="239" max="240" width="13.421875" style="1" customWidth="1"/>
    <col min="241" max="241" width="14.28125" style="1" customWidth="1"/>
    <col min="242" max="242" width="13.140625" style="1" customWidth="1"/>
    <col min="243" max="243" width="13.421875" style="1" customWidth="1"/>
    <col min="244" max="245" width="13.28125" style="1" customWidth="1"/>
    <col min="246" max="246" width="14.00390625" style="1" customWidth="1"/>
    <col min="247" max="247" width="13.140625" style="1" customWidth="1"/>
    <col min="248" max="248" width="14.140625" style="1" customWidth="1"/>
    <col min="249" max="249" width="13.7109375" style="1" customWidth="1"/>
    <col min="250" max="250" width="13.28125" style="1" customWidth="1"/>
    <col min="251" max="251" width="13.421875" style="1" customWidth="1"/>
    <col min="252" max="252" width="13.00390625" style="1" customWidth="1"/>
    <col min="253" max="253" width="13.421875" style="1" customWidth="1"/>
    <col min="254" max="254" width="13.57421875" style="1" customWidth="1"/>
    <col min="255" max="255" width="13.00390625" style="1" customWidth="1"/>
    <col min="256" max="16384" width="13.7109375" style="1" customWidth="1"/>
  </cols>
  <sheetData>
    <row r="1" ht="16.5" customHeight="1"/>
    <row r="2" spans="1:6" ht="28.5" customHeight="1">
      <c r="A2" s="62" t="s">
        <v>119</v>
      </c>
      <c r="B2" s="62"/>
      <c r="C2" s="62"/>
      <c r="D2" s="62"/>
      <c r="E2" s="62"/>
      <c r="F2" s="62"/>
    </row>
    <row r="3" spans="1:6" ht="46.5" customHeight="1">
      <c r="A3" s="63" t="s">
        <v>109</v>
      </c>
      <c r="B3" s="63"/>
      <c r="C3" s="63"/>
      <c r="D3" s="63"/>
      <c r="E3" s="63"/>
      <c r="F3" s="63"/>
    </row>
    <row r="4" spans="1:6" ht="15" customHeight="1">
      <c r="A4" s="64" t="s">
        <v>0</v>
      </c>
      <c r="B4" s="64" t="s">
        <v>1</v>
      </c>
      <c r="C4" s="65" t="s">
        <v>100</v>
      </c>
      <c r="D4" s="65" t="s">
        <v>102</v>
      </c>
      <c r="E4" s="65" t="s">
        <v>117</v>
      </c>
      <c r="F4" s="65" t="s">
        <v>118</v>
      </c>
    </row>
    <row r="5" spans="1:6" ht="21" customHeight="1">
      <c r="A5" s="64"/>
      <c r="B5" s="64"/>
      <c r="C5" s="66"/>
      <c r="D5" s="66"/>
      <c r="E5" s="66"/>
      <c r="F5" s="66"/>
    </row>
    <row r="6" spans="1:5" ht="17.25" customHeight="1">
      <c r="A6" s="2"/>
      <c r="B6" s="2"/>
      <c r="C6" s="3"/>
      <c r="D6" s="3"/>
      <c r="E6" s="3"/>
    </row>
    <row r="7" spans="1:6" ht="15.75">
      <c r="A7" s="4">
        <v>211</v>
      </c>
      <c r="B7" s="15" t="s">
        <v>2</v>
      </c>
      <c r="C7" s="15">
        <v>6194.03</v>
      </c>
      <c r="D7" s="15">
        <v>6194.03</v>
      </c>
      <c r="E7" s="15">
        <f aca="true" t="shared" si="0" ref="E7:E70">C7-D7</f>
        <v>0</v>
      </c>
      <c r="F7" s="57"/>
    </row>
    <row r="8" spans="1:6" ht="15.75">
      <c r="A8" s="4">
        <v>212</v>
      </c>
      <c r="B8" s="15" t="s">
        <v>3</v>
      </c>
      <c r="C8" s="21">
        <f>C9+C10+C11+C12</f>
        <v>8.312</v>
      </c>
      <c r="D8" s="21">
        <f>D9+D10+D11+D12</f>
        <v>8.312</v>
      </c>
      <c r="E8" s="21">
        <f t="shared" si="0"/>
        <v>0</v>
      </c>
      <c r="F8" s="57"/>
    </row>
    <row r="9" spans="1:6" ht="15.75">
      <c r="A9" s="4"/>
      <c r="B9" s="4" t="s">
        <v>4</v>
      </c>
      <c r="C9" s="4"/>
      <c r="D9" s="54"/>
      <c r="E9" s="15">
        <f t="shared" si="0"/>
        <v>0</v>
      </c>
      <c r="F9" s="57"/>
    </row>
    <row r="10" spans="1:6" ht="15.75">
      <c r="A10" s="4"/>
      <c r="B10" s="4" t="s">
        <v>5</v>
      </c>
      <c r="C10" s="4"/>
      <c r="D10" s="54"/>
      <c r="E10" s="15">
        <f t="shared" si="0"/>
        <v>0</v>
      </c>
      <c r="F10" s="57"/>
    </row>
    <row r="11" spans="1:6" ht="15.75">
      <c r="A11" s="4"/>
      <c r="B11" s="4" t="s">
        <v>79</v>
      </c>
      <c r="C11" s="58">
        <v>8.312</v>
      </c>
      <c r="D11" s="58">
        <v>8.312</v>
      </c>
      <c r="E11" s="21">
        <f t="shared" si="0"/>
        <v>0</v>
      </c>
      <c r="F11" s="57"/>
    </row>
    <row r="12" spans="1:6" ht="15.75">
      <c r="A12" s="4"/>
      <c r="B12" s="4" t="s">
        <v>80</v>
      </c>
      <c r="C12" s="23"/>
      <c r="D12" s="54"/>
      <c r="E12" s="21">
        <f t="shared" si="0"/>
        <v>0</v>
      </c>
      <c r="F12" s="57"/>
    </row>
    <row r="13" spans="1:6" ht="15.75">
      <c r="A13" s="4">
        <v>213</v>
      </c>
      <c r="B13" s="15" t="s">
        <v>6</v>
      </c>
      <c r="C13" s="21">
        <v>1439.87</v>
      </c>
      <c r="D13" s="21">
        <v>1439.87</v>
      </c>
      <c r="E13" s="21">
        <f t="shared" si="0"/>
        <v>0</v>
      </c>
      <c r="F13" s="57"/>
    </row>
    <row r="14" spans="1:6" ht="15.75">
      <c r="A14" s="4">
        <v>221</v>
      </c>
      <c r="B14" s="15" t="s">
        <v>7</v>
      </c>
      <c r="C14" s="15">
        <f>C15+C16+C17+C18</f>
        <v>71.61</v>
      </c>
      <c r="D14" s="21">
        <f>D15+D16+D17+D18</f>
        <v>71.61</v>
      </c>
      <c r="E14" s="21">
        <f t="shared" si="0"/>
        <v>0</v>
      </c>
      <c r="F14" s="57"/>
    </row>
    <row r="15" spans="1:6" ht="15.75">
      <c r="A15" s="4"/>
      <c r="B15" s="4" t="s">
        <v>8</v>
      </c>
      <c r="C15" s="60">
        <v>69.54</v>
      </c>
      <c r="D15" s="58">
        <v>69.54</v>
      </c>
      <c r="E15" s="21">
        <f t="shared" si="0"/>
        <v>0</v>
      </c>
      <c r="F15" s="57"/>
    </row>
    <row r="16" spans="1:6" ht="17.25" customHeight="1">
      <c r="A16" s="4"/>
      <c r="B16" s="6" t="s">
        <v>9</v>
      </c>
      <c r="C16" s="60">
        <v>2.07</v>
      </c>
      <c r="D16" s="58">
        <v>2.07</v>
      </c>
      <c r="E16" s="21">
        <f t="shared" si="0"/>
        <v>0</v>
      </c>
      <c r="F16" s="57"/>
    </row>
    <row r="17" spans="1:6" ht="15.75" customHeight="1">
      <c r="A17" s="4"/>
      <c r="B17" s="6" t="s">
        <v>10</v>
      </c>
      <c r="C17" s="6"/>
      <c r="D17" s="54"/>
      <c r="E17" s="15">
        <f t="shared" si="0"/>
        <v>0</v>
      </c>
      <c r="F17" s="57"/>
    </row>
    <row r="18" spans="1:6" ht="32.25" customHeight="1">
      <c r="A18" s="4"/>
      <c r="B18" s="6" t="s">
        <v>11</v>
      </c>
      <c r="C18" s="6"/>
      <c r="D18" s="54"/>
      <c r="E18" s="15">
        <f t="shared" si="0"/>
        <v>0</v>
      </c>
      <c r="F18" s="57"/>
    </row>
    <row r="19" spans="1:6" ht="25.5" customHeight="1">
      <c r="A19" s="4">
        <v>222</v>
      </c>
      <c r="B19" s="15" t="s">
        <v>12</v>
      </c>
      <c r="C19" s="59">
        <f>C20+C21</f>
        <v>3.58</v>
      </c>
      <c r="D19" s="21">
        <f>D20+D21</f>
        <v>3.58</v>
      </c>
      <c r="E19" s="21">
        <f t="shared" si="0"/>
        <v>0</v>
      </c>
      <c r="F19" s="57"/>
    </row>
    <row r="20" spans="1:6" ht="19.5" customHeight="1">
      <c r="A20" s="4"/>
      <c r="B20" s="4" t="s">
        <v>81</v>
      </c>
      <c r="C20" s="4"/>
      <c r="D20" s="58"/>
      <c r="E20" s="21">
        <f t="shared" si="0"/>
        <v>0</v>
      </c>
      <c r="F20" s="57"/>
    </row>
    <row r="21" spans="1:6" ht="15.75">
      <c r="A21" s="4"/>
      <c r="B21" s="4" t="s">
        <v>13</v>
      </c>
      <c r="C21" s="60">
        <v>3.58</v>
      </c>
      <c r="D21" s="58">
        <v>3.58</v>
      </c>
      <c r="E21" s="21">
        <f t="shared" si="0"/>
        <v>0</v>
      </c>
      <c r="F21" s="57"/>
    </row>
    <row r="22" spans="1:6" ht="15.75">
      <c r="A22" s="4">
        <v>223</v>
      </c>
      <c r="B22" s="15" t="s">
        <v>14</v>
      </c>
      <c r="C22" s="21">
        <f>C23+C24+C25+C26+C27</f>
        <v>1006.97</v>
      </c>
      <c r="D22" s="21">
        <f>D23+D24+D25+D26+D27</f>
        <v>1006.97</v>
      </c>
      <c r="E22" s="21">
        <f t="shared" si="0"/>
        <v>0</v>
      </c>
      <c r="F22" s="57"/>
    </row>
    <row r="23" spans="1:6" ht="15.75">
      <c r="A23" s="4"/>
      <c r="B23" s="4" t="s">
        <v>15</v>
      </c>
      <c r="C23" s="23"/>
      <c r="D23" s="58"/>
      <c r="E23" s="21">
        <f t="shared" si="0"/>
        <v>0</v>
      </c>
      <c r="F23" s="57"/>
    </row>
    <row r="24" spans="1:6" ht="15.75">
      <c r="A24" s="4"/>
      <c r="B24" s="4" t="s">
        <v>16</v>
      </c>
      <c r="C24" s="60">
        <v>821.07</v>
      </c>
      <c r="D24" s="58">
        <v>821.07</v>
      </c>
      <c r="E24" s="21">
        <f t="shared" si="0"/>
        <v>0</v>
      </c>
      <c r="F24" s="57"/>
    </row>
    <row r="25" spans="1:6" ht="15.75">
      <c r="A25" s="4"/>
      <c r="B25" s="4" t="s">
        <v>17</v>
      </c>
      <c r="C25" s="60"/>
      <c r="D25" s="58"/>
      <c r="E25" s="21">
        <f t="shared" si="0"/>
        <v>0</v>
      </c>
      <c r="F25" s="57"/>
    </row>
    <row r="26" spans="1:6" ht="15.75">
      <c r="A26" s="4"/>
      <c r="B26" s="4" t="s">
        <v>18</v>
      </c>
      <c r="C26" s="60">
        <v>185.9</v>
      </c>
      <c r="D26" s="58">
        <v>185.9</v>
      </c>
      <c r="E26" s="21">
        <f t="shared" si="0"/>
        <v>0</v>
      </c>
      <c r="F26" s="57"/>
    </row>
    <row r="27" spans="1:6" ht="15.75">
      <c r="A27" s="4"/>
      <c r="B27" s="4" t="s">
        <v>19</v>
      </c>
      <c r="C27" s="4"/>
      <c r="D27" s="54"/>
      <c r="E27" s="15">
        <f t="shared" si="0"/>
        <v>0</v>
      </c>
      <c r="F27" s="57"/>
    </row>
    <row r="28" spans="1:6" ht="15.75">
      <c r="A28" s="4">
        <v>224</v>
      </c>
      <c r="B28" s="15" t="s">
        <v>20</v>
      </c>
      <c r="C28" s="15"/>
      <c r="D28" s="15"/>
      <c r="E28" s="15">
        <f t="shared" si="0"/>
        <v>0</v>
      </c>
      <c r="F28" s="57"/>
    </row>
    <row r="29" spans="1:6" ht="15.75">
      <c r="A29" s="4">
        <v>225</v>
      </c>
      <c r="B29" s="15" t="s">
        <v>21</v>
      </c>
      <c r="C29" s="31">
        <f>C30+C31+C32+C33+C34+C35+C36+C37</f>
        <v>426.307</v>
      </c>
      <c r="D29" s="21">
        <f>D30+D31+D32+D33+D34+D35+D36+D37</f>
        <v>426.307</v>
      </c>
      <c r="E29" s="21">
        <f t="shared" si="0"/>
        <v>0</v>
      </c>
      <c r="F29" s="57"/>
    </row>
    <row r="30" spans="1:6" ht="15.75">
      <c r="A30" s="4"/>
      <c r="B30" s="4" t="s">
        <v>22</v>
      </c>
      <c r="C30" s="45"/>
      <c r="D30" s="54"/>
      <c r="E30" s="15">
        <f t="shared" si="0"/>
        <v>0</v>
      </c>
      <c r="F30" s="57"/>
    </row>
    <row r="31" spans="1:6" ht="15.75">
      <c r="A31" s="4"/>
      <c r="B31" s="4" t="s">
        <v>23</v>
      </c>
      <c r="C31" s="61">
        <v>177.84</v>
      </c>
      <c r="D31" s="54">
        <v>177.84</v>
      </c>
      <c r="E31" s="15">
        <f t="shared" si="0"/>
        <v>0</v>
      </c>
      <c r="F31" s="57"/>
    </row>
    <row r="32" spans="1:6" ht="17.25" customHeight="1">
      <c r="A32" s="4"/>
      <c r="B32" s="4" t="s">
        <v>24</v>
      </c>
      <c r="C32" s="61">
        <v>9.62</v>
      </c>
      <c r="D32" s="54">
        <v>9.62</v>
      </c>
      <c r="E32" s="15">
        <f t="shared" si="0"/>
        <v>0</v>
      </c>
      <c r="F32" s="57"/>
    </row>
    <row r="33" spans="1:6" ht="15.75">
      <c r="A33" s="4"/>
      <c r="B33" s="6" t="s">
        <v>25</v>
      </c>
      <c r="C33" s="61"/>
      <c r="D33" s="54"/>
      <c r="E33" s="15">
        <f t="shared" si="0"/>
        <v>0</v>
      </c>
      <c r="F33" s="57"/>
    </row>
    <row r="34" spans="1:6" ht="15.75">
      <c r="A34" s="4"/>
      <c r="B34" s="6" t="s">
        <v>26</v>
      </c>
      <c r="C34" s="61">
        <v>50.39</v>
      </c>
      <c r="D34" s="54">
        <v>50.39</v>
      </c>
      <c r="E34" s="15">
        <f t="shared" si="0"/>
        <v>0</v>
      </c>
      <c r="F34" s="57"/>
    </row>
    <row r="35" spans="1:6" ht="18" customHeight="1">
      <c r="A35" s="4"/>
      <c r="B35" s="6" t="s">
        <v>27</v>
      </c>
      <c r="C35" s="61">
        <v>2.4</v>
      </c>
      <c r="D35" s="54">
        <v>2.4</v>
      </c>
      <c r="E35" s="15">
        <f t="shared" si="0"/>
        <v>0</v>
      </c>
      <c r="F35" s="57"/>
    </row>
    <row r="36" spans="1:6" ht="17.25" customHeight="1">
      <c r="A36" s="4"/>
      <c r="B36" s="6" t="s">
        <v>28</v>
      </c>
      <c r="C36" s="60">
        <v>76.057</v>
      </c>
      <c r="D36" s="58">
        <v>76.057</v>
      </c>
      <c r="E36" s="21">
        <f t="shared" si="0"/>
        <v>0</v>
      </c>
      <c r="F36" s="57"/>
    </row>
    <row r="37" spans="1:6" ht="15.75">
      <c r="A37" s="4"/>
      <c r="B37" s="6" t="s">
        <v>82</v>
      </c>
      <c r="C37" s="60">
        <v>110</v>
      </c>
      <c r="D37" s="58">
        <v>110</v>
      </c>
      <c r="E37" s="21">
        <f t="shared" si="0"/>
        <v>0</v>
      </c>
      <c r="F37" s="57"/>
    </row>
    <row r="38" spans="1:6" ht="15.75">
      <c r="A38" s="4">
        <v>226</v>
      </c>
      <c r="B38" s="15" t="s">
        <v>29</v>
      </c>
      <c r="C38" s="21">
        <f>C39+C40+C41+C42+C43+C44+C45+C46+C47+C48+C49+C50+C51+C52+C53+C54+C55+C56+C57+C58+C59+C60+C61+C62+C63</f>
        <v>378.44</v>
      </c>
      <c r="D38" s="21">
        <f>D39+D40+D41+D42+D43+D44+D45+D46+D47+D48+D49+D50+D51+D52+D53+D54+D55+D56+D57+D58+D59+D60+D61+D62+D63</f>
        <v>378.44</v>
      </c>
      <c r="E38" s="21">
        <f t="shared" si="0"/>
        <v>0</v>
      </c>
      <c r="F38" s="57"/>
    </row>
    <row r="39" spans="1:6" ht="17.25" customHeight="1">
      <c r="A39" s="4"/>
      <c r="B39" s="6" t="s">
        <v>114</v>
      </c>
      <c r="C39" s="22"/>
      <c r="D39" s="58"/>
      <c r="E39" s="21">
        <f t="shared" si="0"/>
        <v>0</v>
      </c>
      <c r="F39" s="57"/>
    </row>
    <row r="40" spans="1:6" ht="17.25" customHeight="1">
      <c r="A40" s="4"/>
      <c r="B40" s="6" t="s">
        <v>84</v>
      </c>
      <c r="C40" s="22"/>
      <c r="D40" s="58"/>
      <c r="E40" s="21">
        <f t="shared" si="0"/>
        <v>0</v>
      </c>
      <c r="F40" s="57"/>
    </row>
    <row r="41" spans="1:6" ht="34.5" customHeight="1">
      <c r="A41" s="4"/>
      <c r="B41" s="6" t="s">
        <v>115</v>
      </c>
      <c r="C41" s="22"/>
      <c r="D41" s="58"/>
      <c r="E41" s="21">
        <f t="shared" si="0"/>
        <v>0</v>
      </c>
      <c r="F41" s="57"/>
    </row>
    <row r="42" spans="1:6" ht="19.5" customHeight="1">
      <c r="A42" s="4"/>
      <c r="B42" s="6" t="s">
        <v>113</v>
      </c>
      <c r="C42" s="22"/>
      <c r="D42" s="58"/>
      <c r="E42" s="21">
        <f t="shared" si="0"/>
        <v>0</v>
      </c>
      <c r="F42" s="57"/>
    </row>
    <row r="43" spans="1:6" ht="36.75" customHeight="1">
      <c r="A43" s="4"/>
      <c r="B43" s="6" t="s">
        <v>30</v>
      </c>
      <c r="C43" s="22"/>
      <c r="D43" s="58"/>
      <c r="E43" s="21">
        <f t="shared" si="0"/>
        <v>0</v>
      </c>
      <c r="F43" s="57"/>
    </row>
    <row r="44" spans="1:6" ht="31.5">
      <c r="A44" s="4"/>
      <c r="B44" s="6" t="s">
        <v>31</v>
      </c>
      <c r="C44" s="60">
        <v>14.8</v>
      </c>
      <c r="D44" s="58">
        <v>14.8</v>
      </c>
      <c r="E44" s="21">
        <f t="shared" si="0"/>
        <v>0</v>
      </c>
      <c r="F44" s="57"/>
    </row>
    <row r="45" spans="1:6" ht="18" customHeight="1">
      <c r="A45" s="4"/>
      <c r="B45" s="6" t="s">
        <v>32</v>
      </c>
      <c r="C45" s="60">
        <v>79.25</v>
      </c>
      <c r="D45" s="58">
        <v>79.25</v>
      </c>
      <c r="E45" s="21">
        <f t="shared" si="0"/>
        <v>0</v>
      </c>
      <c r="F45" s="57"/>
    </row>
    <row r="46" spans="1:6" ht="18" customHeight="1">
      <c r="A46" s="4"/>
      <c r="B46" s="6" t="s">
        <v>87</v>
      </c>
      <c r="C46" s="60"/>
      <c r="D46" s="58"/>
      <c r="E46" s="21">
        <f t="shared" si="0"/>
        <v>0</v>
      </c>
      <c r="F46" s="57"/>
    </row>
    <row r="47" spans="1:6" ht="18" customHeight="1">
      <c r="A47" s="4"/>
      <c r="B47" s="6" t="s">
        <v>88</v>
      </c>
      <c r="C47" s="60"/>
      <c r="D47" s="58"/>
      <c r="E47" s="21">
        <f t="shared" si="0"/>
        <v>0</v>
      </c>
      <c r="F47" s="57"/>
    </row>
    <row r="48" spans="1:6" ht="31.5" customHeight="1">
      <c r="A48" s="4"/>
      <c r="B48" s="6" t="s">
        <v>33</v>
      </c>
      <c r="C48" s="60">
        <v>43.52</v>
      </c>
      <c r="D48" s="58">
        <v>43.52</v>
      </c>
      <c r="E48" s="21">
        <f t="shared" si="0"/>
        <v>0</v>
      </c>
      <c r="F48" s="57"/>
    </row>
    <row r="49" spans="1:6" ht="15" customHeight="1">
      <c r="A49" s="4"/>
      <c r="B49" s="6" t="s">
        <v>34</v>
      </c>
      <c r="C49" s="60">
        <v>46.64</v>
      </c>
      <c r="D49" s="58">
        <v>46.64</v>
      </c>
      <c r="E49" s="21">
        <f t="shared" si="0"/>
        <v>0</v>
      </c>
      <c r="F49" s="57"/>
    </row>
    <row r="50" spans="1:6" ht="34.5" customHeight="1">
      <c r="A50" s="4"/>
      <c r="B50" s="6" t="s">
        <v>89</v>
      </c>
      <c r="C50" s="60">
        <v>50.04</v>
      </c>
      <c r="D50" s="58">
        <v>50.04</v>
      </c>
      <c r="E50" s="21">
        <f t="shared" si="0"/>
        <v>0</v>
      </c>
      <c r="F50" s="57"/>
    </row>
    <row r="51" spans="1:6" ht="20.25" customHeight="1">
      <c r="A51" s="4"/>
      <c r="B51" s="6" t="s">
        <v>35</v>
      </c>
      <c r="C51" s="60"/>
      <c r="D51" s="58"/>
      <c r="E51" s="21">
        <f t="shared" si="0"/>
        <v>0</v>
      </c>
      <c r="F51" s="57"/>
    </row>
    <row r="52" spans="1:6" ht="48.75" customHeight="1">
      <c r="A52" s="4"/>
      <c r="B52" s="6" t="s">
        <v>103</v>
      </c>
      <c r="C52" s="60"/>
      <c r="D52" s="58"/>
      <c r="E52" s="21">
        <f t="shared" si="0"/>
        <v>0</v>
      </c>
      <c r="F52" s="57"/>
    </row>
    <row r="53" spans="1:6" ht="16.5" customHeight="1">
      <c r="A53" s="4"/>
      <c r="B53" s="6" t="s">
        <v>36</v>
      </c>
      <c r="C53" s="60"/>
      <c r="D53" s="58"/>
      <c r="E53" s="21">
        <f t="shared" si="0"/>
        <v>0</v>
      </c>
      <c r="F53" s="57"/>
    </row>
    <row r="54" spans="1:6" ht="30.75" customHeight="1">
      <c r="A54" s="4"/>
      <c r="B54" s="6" t="s">
        <v>41</v>
      </c>
      <c r="C54" s="61">
        <v>90.5</v>
      </c>
      <c r="D54" s="54">
        <v>90.5</v>
      </c>
      <c r="E54" s="15">
        <f t="shared" si="0"/>
        <v>0</v>
      </c>
      <c r="F54" s="57"/>
    </row>
    <row r="55" spans="1:6" ht="16.5" customHeight="1">
      <c r="A55" s="4"/>
      <c r="B55" s="6" t="s">
        <v>90</v>
      </c>
      <c r="C55" s="61">
        <v>39.19</v>
      </c>
      <c r="D55" s="54">
        <v>39.19</v>
      </c>
      <c r="E55" s="15">
        <f t="shared" si="0"/>
        <v>0</v>
      </c>
      <c r="F55" s="57"/>
    </row>
    <row r="56" spans="1:6" ht="54" customHeight="1">
      <c r="A56" s="4"/>
      <c r="B56" s="6" t="s">
        <v>37</v>
      </c>
      <c r="C56" s="60">
        <v>14.5</v>
      </c>
      <c r="D56" s="58">
        <v>14.5</v>
      </c>
      <c r="E56" s="21">
        <f t="shared" si="0"/>
        <v>0</v>
      </c>
      <c r="F56" s="57"/>
    </row>
    <row r="57" spans="1:6" ht="19.5" customHeight="1">
      <c r="A57" s="4"/>
      <c r="B57" s="6" t="s">
        <v>38</v>
      </c>
      <c r="C57" s="22"/>
      <c r="D57" s="58"/>
      <c r="E57" s="21">
        <f t="shared" si="0"/>
        <v>0</v>
      </c>
      <c r="F57" s="57"/>
    </row>
    <row r="58" spans="1:6" ht="15.75">
      <c r="A58" s="4"/>
      <c r="B58" s="6" t="s">
        <v>39</v>
      </c>
      <c r="C58" s="22"/>
      <c r="D58" s="58"/>
      <c r="E58" s="21">
        <f t="shared" si="0"/>
        <v>0</v>
      </c>
      <c r="F58" s="57"/>
    </row>
    <row r="59" spans="1:6" ht="30.75" customHeight="1">
      <c r="A59" s="4"/>
      <c r="B59" s="6" t="s">
        <v>92</v>
      </c>
      <c r="C59" s="22"/>
      <c r="D59" s="58"/>
      <c r="E59" s="21">
        <f t="shared" si="0"/>
        <v>0</v>
      </c>
      <c r="F59" s="57"/>
    </row>
    <row r="60" spans="1:6" ht="17.25" customHeight="1">
      <c r="A60" s="4"/>
      <c r="B60" s="6" t="s">
        <v>91</v>
      </c>
      <c r="C60" s="22"/>
      <c r="D60" s="58"/>
      <c r="E60" s="21">
        <f t="shared" si="0"/>
        <v>0</v>
      </c>
      <c r="F60" s="57"/>
    </row>
    <row r="61" spans="1:6" ht="18" customHeight="1">
      <c r="A61" s="4"/>
      <c r="B61" s="6" t="s">
        <v>93</v>
      </c>
      <c r="C61" s="22"/>
      <c r="D61" s="58"/>
      <c r="E61" s="21">
        <f t="shared" si="0"/>
        <v>0</v>
      </c>
      <c r="F61" s="57"/>
    </row>
    <row r="62" spans="1:6" ht="33" customHeight="1">
      <c r="A62" s="4"/>
      <c r="B62" s="6" t="s">
        <v>40</v>
      </c>
      <c r="C62" s="22"/>
      <c r="D62" s="58"/>
      <c r="E62" s="21">
        <f t="shared" si="0"/>
        <v>0</v>
      </c>
      <c r="F62" s="57"/>
    </row>
    <row r="63" spans="1:6" ht="16.5" customHeight="1">
      <c r="A63" s="4"/>
      <c r="B63" s="6" t="s">
        <v>94</v>
      </c>
      <c r="C63" s="22"/>
      <c r="D63" s="58"/>
      <c r="E63" s="21">
        <f t="shared" si="0"/>
        <v>0</v>
      </c>
      <c r="F63" s="57"/>
    </row>
    <row r="64" spans="1:6" ht="15.75" customHeight="1">
      <c r="A64" s="4">
        <v>262</v>
      </c>
      <c r="B64" s="17" t="s">
        <v>42</v>
      </c>
      <c r="C64" s="16"/>
      <c r="D64" s="15"/>
      <c r="E64" s="15">
        <f t="shared" si="0"/>
        <v>0</v>
      </c>
      <c r="F64" s="57"/>
    </row>
    <row r="65" spans="1:6" ht="15.75">
      <c r="A65" s="4">
        <v>290</v>
      </c>
      <c r="B65" s="15" t="s">
        <v>43</v>
      </c>
      <c r="C65" s="21">
        <f>C66+C67+C68+C69+C75+C76</f>
        <v>95.92999999999999</v>
      </c>
      <c r="D65" s="21">
        <f>D66+D67+D68+D69+D75+D76</f>
        <v>95.92999999999999</v>
      </c>
      <c r="E65" s="21">
        <f t="shared" si="0"/>
        <v>0</v>
      </c>
      <c r="F65" s="57"/>
    </row>
    <row r="66" spans="1:6" ht="15.75">
      <c r="A66" s="4"/>
      <c r="B66" s="4" t="s">
        <v>97</v>
      </c>
      <c r="C66" s="60">
        <v>5.44</v>
      </c>
      <c r="D66" s="58">
        <v>5.44</v>
      </c>
      <c r="E66" s="21">
        <f t="shared" si="0"/>
        <v>0</v>
      </c>
      <c r="F66" s="57"/>
    </row>
    <row r="67" spans="1:6" ht="15.75">
      <c r="A67" s="4"/>
      <c r="B67" s="36" t="s">
        <v>95</v>
      </c>
      <c r="C67" s="60">
        <v>37.05</v>
      </c>
      <c r="D67" s="58">
        <v>37.05</v>
      </c>
      <c r="E67" s="21">
        <f t="shared" si="0"/>
        <v>0</v>
      </c>
      <c r="F67" s="57"/>
    </row>
    <row r="68" spans="1:6" ht="15.75">
      <c r="A68" s="4"/>
      <c r="B68" s="36" t="s">
        <v>96</v>
      </c>
      <c r="C68" s="60">
        <v>53.44</v>
      </c>
      <c r="D68" s="58">
        <v>53.44</v>
      </c>
      <c r="E68" s="21">
        <f t="shared" si="0"/>
        <v>0</v>
      </c>
      <c r="F68" s="57"/>
    </row>
    <row r="69" spans="1:6" ht="15.75">
      <c r="A69" s="4"/>
      <c r="B69" s="36" t="s">
        <v>99</v>
      </c>
      <c r="C69" s="40"/>
      <c r="D69" s="54"/>
      <c r="E69" s="15">
        <f t="shared" si="0"/>
        <v>0</v>
      </c>
      <c r="F69" s="57"/>
    </row>
    <row r="70" spans="1:6" ht="39" customHeight="1" hidden="1">
      <c r="A70" s="4"/>
      <c r="B70" s="10" t="s">
        <v>44</v>
      </c>
      <c r="C70" s="40"/>
      <c r="D70" s="54"/>
      <c r="E70" s="15">
        <f t="shared" si="0"/>
        <v>0</v>
      </c>
      <c r="F70" s="57"/>
    </row>
    <row r="71" spans="1:6" ht="39" customHeight="1" hidden="1">
      <c r="A71" s="4"/>
      <c r="B71" s="10" t="s">
        <v>45</v>
      </c>
      <c r="C71" s="40"/>
      <c r="D71" s="54"/>
      <c r="E71" s="15">
        <f aca="true" t="shared" si="1" ref="E71:E104">C71-D71</f>
        <v>0</v>
      </c>
      <c r="F71" s="57"/>
    </row>
    <row r="72" spans="1:6" ht="39" customHeight="1" hidden="1">
      <c r="A72" s="4"/>
      <c r="B72" s="10" t="s">
        <v>46</v>
      </c>
      <c r="C72" s="40"/>
      <c r="D72" s="54"/>
      <c r="E72" s="15">
        <f t="shared" si="1"/>
        <v>0</v>
      </c>
      <c r="F72" s="57"/>
    </row>
    <row r="73" spans="1:6" ht="39" customHeight="1" hidden="1">
      <c r="A73" s="4"/>
      <c r="B73" s="11" t="s">
        <v>47</v>
      </c>
      <c r="C73" s="40"/>
      <c r="D73" s="54"/>
      <c r="E73" s="15">
        <f t="shared" si="1"/>
        <v>0</v>
      </c>
      <c r="F73" s="57"/>
    </row>
    <row r="74" spans="1:6" ht="39" customHeight="1" hidden="1">
      <c r="A74" s="4"/>
      <c r="B74" s="11" t="s">
        <v>48</v>
      </c>
      <c r="C74" s="40"/>
      <c r="D74" s="54"/>
      <c r="E74" s="15">
        <f t="shared" si="1"/>
        <v>0</v>
      </c>
      <c r="F74" s="57"/>
    </row>
    <row r="75" spans="1:6" ht="15.75">
      <c r="A75" s="4"/>
      <c r="B75" s="4" t="s">
        <v>98</v>
      </c>
      <c r="C75" s="40"/>
      <c r="D75" s="54"/>
      <c r="E75" s="15">
        <f t="shared" si="1"/>
        <v>0</v>
      </c>
      <c r="F75" s="57"/>
    </row>
    <row r="76" spans="1:6" ht="15.75">
      <c r="A76" s="4"/>
      <c r="B76" s="36" t="s">
        <v>49</v>
      </c>
      <c r="C76" s="40"/>
      <c r="D76" s="54"/>
      <c r="E76" s="15">
        <f t="shared" si="1"/>
        <v>0</v>
      </c>
      <c r="F76" s="57"/>
    </row>
    <row r="77" spans="1:6" ht="39" customHeight="1" hidden="1">
      <c r="A77" s="4"/>
      <c r="B77" s="4" t="s">
        <v>50</v>
      </c>
      <c r="C77" s="32"/>
      <c r="D77" s="15"/>
      <c r="E77" s="15">
        <f t="shared" si="1"/>
        <v>0</v>
      </c>
      <c r="F77" s="57"/>
    </row>
    <row r="78" spans="1:6" ht="39" customHeight="1" hidden="1">
      <c r="A78" s="4"/>
      <c r="B78" s="4"/>
      <c r="C78" s="32"/>
      <c r="D78" s="15"/>
      <c r="E78" s="15">
        <f t="shared" si="1"/>
        <v>0</v>
      </c>
      <c r="F78" s="57"/>
    </row>
    <row r="79" spans="1:6" ht="15.75">
      <c r="A79" s="4">
        <v>310</v>
      </c>
      <c r="B79" s="15" t="s">
        <v>51</v>
      </c>
      <c r="C79" s="18">
        <v>276.75</v>
      </c>
      <c r="D79" s="21">
        <f>D80+D81+D82+D83+D84+D85+D86+D87+D88+D89</f>
        <v>276.75</v>
      </c>
      <c r="E79" s="21">
        <f t="shared" si="1"/>
        <v>0</v>
      </c>
      <c r="F79" s="57"/>
    </row>
    <row r="80" spans="1:6" ht="16.5" customHeight="1">
      <c r="A80" s="4"/>
      <c r="B80" s="4" t="s">
        <v>52</v>
      </c>
      <c r="C80" s="4"/>
      <c r="D80" s="54"/>
      <c r="E80" s="21">
        <f t="shared" si="1"/>
        <v>0</v>
      </c>
      <c r="F80" s="57"/>
    </row>
    <row r="81" spans="1:6" ht="15.75" customHeight="1">
      <c r="A81" s="4"/>
      <c r="B81" s="4" t="s">
        <v>53</v>
      </c>
      <c r="C81" s="61">
        <v>20.87</v>
      </c>
      <c r="D81" s="54">
        <v>20.87</v>
      </c>
      <c r="E81" s="21">
        <f t="shared" si="1"/>
        <v>0</v>
      </c>
      <c r="F81" s="57"/>
    </row>
    <row r="82" spans="1:6" ht="14.25" customHeight="1">
      <c r="A82" s="4"/>
      <c r="B82" s="4" t="s">
        <v>54</v>
      </c>
      <c r="C82" s="61">
        <v>82.25</v>
      </c>
      <c r="D82" s="54">
        <v>82.25</v>
      </c>
      <c r="E82" s="21">
        <f t="shared" si="1"/>
        <v>0</v>
      </c>
      <c r="F82" s="57"/>
    </row>
    <row r="83" spans="1:6" ht="33" customHeight="1">
      <c r="A83" s="4"/>
      <c r="B83" s="6" t="s">
        <v>55</v>
      </c>
      <c r="C83" s="61"/>
      <c r="D83" s="54"/>
      <c r="E83" s="21">
        <f t="shared" si="1"/>
        <v>0</v>
      </c>
      <c r="F83" s="57"/>
    </row>
    <row r="84" spans="1:6" ht="15.75" customHeight="1">
      <c r="A84" s="4"/>
      <c r="B84" s="4" t="s">
        <v>56</v>
      </c>
      <c r="C84" s="61">
        <v>9.36</v>
      </c>
      <c r="D84" s="54">
        <v>9.36</v>
      </c>
      <c r="E84" s="21">
        <f t="shared" si="1"/>
        <v>0</v>
      </c>
      <c r="F84" s="57"/>
    </row>
    <row r="85" spans="1:6" ht="15.75">
      <c r="A85" s="4"/>
      <c r="B85" s="4" t="s">
        <v>57</v>
      </c>
      <c r="C85" s="60">
        <v>89.32</v>
      </c>
      <c r="D85" s="58">
        <v>89.32</v>
      </c>
      <c r="E85" s="21">
        <f t="shared" si="1"/>
        <v>0</v>
      </c>
      <c r="F85" s="57"/>
    </row>
    <row r="86" spans="1:6" ht="15.75">
      <c r="A86" s="4"/>
      <c r="B86" s="4" t="s">
        <v>58</v>
      </c>
      <c r="C86" s="61"/>
      <c r="D86" s="54"/>
      <c r="E86" s="21">
        <f t="shared" si="1"/>
        <v>0</v>
      </c>
      <c r="F86" s="57"/>
    </row>
    <row r="87" spans="1:6" ht="15.75">
      <c r="A87" s="4"/>
      <c r="B87" s="4" t="s">
        <v>59</v>
      </c>
      <c r="C87" s="61"/>
      <c r="D87" s="54"/>
      <c r="E87" s="21">
        <f t="shared" si="1"/>
        <v>0</v>
      </c>
      <c r="F87" s="57"/>
    </row>
    <row r="88" spans="1:6" ht="15.75">
      <c r="A88" s="4"/>
      <c r="B88" s="4" t="s">
        <v>60</v>
      </c>
      <c r="C88" s="61"/>
      <c r="D88" s="54"/>
      <c r="E88" s="15">
        <f t="shared" si="1"/>
        <v>0</v>
      </c>
      <c r="F88" s="57"/>
    </row>
    <row r="89" spans="1:6" ht="15.75">
      <c r="A89" s="4"/>
      <c r="B89" s="4" t="s">
        <v>61</v>
      </c>
      <c r="C89" s="61">
        <v>74.95</v>
      </c>
      <c r="D89" s="54">
        <v>74.95</v>
      </c>
      <c r="E89" s="15">
        <f t="shared" si="1"/>
        <v>0</v>
      </c>
      <c r="F89" s="57"/>
    </row>
    <row r="90" spans="1:6" ht="15.75">
      <c r="A90" s="4">
        <v>340</v>
      </c>
      <c r="B90" s="15" t="s">
        <v>62</v>
      </c>
      <c r="C90" s="27">
        <f>C91+C92+C93+C94+C95+C96+C97+C98+C99+C100+C101+C102+C103</f>
        <v>1758.38628</v>
      </c>
      <c r="D90" s="21">
        <f>D91+D92+D93+D94+D95+D96+D97+D98+D99+D100+D101+D102+D103</f>
        <v>1758.38628</v>
      </c>
      <c r="E90" s="21">
        <f t="shared" si="1"/>
        <v>0</v>
      </c>
      <c r="F90" s="57"/>
    </row>
    <row r="91" spans="1:6" ht="15.75">
      <c r="A91" s="4"/>
      <c r="B91" s="4" t="s">
        <v>63</v>
      </c>
      <c r="C91" s="60">
        <v>24.59</v>
      </c>
      <c r="D91" s="58">
        <v>24.59</v>
      </c>
      <c r="E91" s="21">
        <f t="shared" si="1"/>
        <v>0</v>
      </c>
      <c r="F91" s="57"/>
    </row>
    <row r="92" spans="1:6" ht="15.75">
      <c r="A92" s="4"/>
      <c r="B92" s="4" t="s">
        <v>64</v>
      </c>
      <c r="C92" s="60">
        <v>137.84</v>
      </c>
      <c r="D92" s="58">
        <v>137.84</v>
      </c>
      <c r="E92" s="21">
        <f t="shared" si="1"/>
        <v>0</v>
      </c>
      <c r="F92" s="57"/>
    </row>
    <row r="93" spans="1:6" ht="15.75">
      <c r="A93" s="4"/>
      <c r="B93" s="4" t="s">
        <v>65</v>
      </c>
      <c r="C93" s="60"/>
      <c r="D93" s="58"/>
      <c r="E93" s="21">
        <f t="shared" si="1"/>
        <v>0</v>
      </c>
      <c r="F93" s="57"/>
    </row>
    <row r="94" spans="1:6" ht="15.75">
      <c r="A94" s="4"/>
      <c r="B94" s="4" t="s">
        <v>66</v>
      </c>
      <c r="C94" s="60">
        <v>503.43</v>
      </c>
      <c r="D94" s="58">
        <v>503.43</v>
      </c>
      <c r="E94" s="21">
        <f t="shared" si="1"/>
        <v>0</v>
      </c>
      <c r="F94" s="57"/>
    </row>
    <row r="95" spans="1:6" ht="17.25" customHeight="1">
      <c r="A95" s="4"/>
      <c r="B95" s="4" t="s">
        <v>67</v>
      </c>
      <c r="C95" s="60">
        <v>634.89</v>
      </c>
      <c r="D95" s="58">
        <v>634.89</v>
      </c>
      <c r="E95" s="21">
        <f t="shared" si="1"/>
        <v>0</v>
      </c>
      <c r="F95" s="57"/>
    </row>
    <row r="96" spans="1:6" ht="17.25" customHeight="1">
      <c r="A96" s="4"/>
      <c r="B96" s="4" t="s">
        <v>68</v>
      </c>
      <c r="C96" s="60">
        <v>60</v>
      </c>
      <c r="D96" s="58">
        <v>60</v>
      </c>
      <c r="E96" s="21">
        <f t="shared" si="1"/>
        <v>0</v>
      </c>
      <c r="F96" s="57"/>
    </row>
    <row r="97" spans="1:6" ht="17.25" customHeight="1">
      <c r="A97" s="4"/>
      <c r="B97" s="4" t="s">
        <v>74</v>
      </c>
      <c r="C97" s="60">
        <v>139.13</v>
      </c>
      <c r="D97" s="58">
        <v>139.13</v>
      </c>
      <c r="E97" s="21">
        <f t="shared" si="1"/>
        <v>0</v>
      </c>
      <c r="F97" s="57"/>
    </row>
    <row r="98" spans="1:6" ht="15" customHeight="1">
      <c r="A98" s="4"/>
      <c r="B98" s="4" t="s">
        <v>69</v>
      </c>
      <c r="C98" s="60"/>
      <c r="D98" s="58"/>
      <c r="E98" s="21">
        <f t="shared" si="1"/>
        <v>0</v>
      </c>
      <c r="F98" s="57"/>
    </row>
    <row r="99" spans="1:6" ht="16.5" customHeight="1">
      <c r="A99" s="4"/>
      <c r="B99" s="4" t="s">
        <v>70</v>
      </c>
      <c r="C99" s="60"/>
      <c r="D99" s="58"/>
      <c r="E99" s="21">
        <f t="shared" si="1"/>
        <v>0</v>
      </c>
      <c r="F99" s="57"/>
    </row>
    <row r="100" spans="1:6" ht="14.25" customHeight="1">
      <c r="A100" s="4"/>
      <c r="B100" s="4" t="s">
        <v>71</v>
      </c>
      <c r="C100" s="60">
        <v>242.33</v>
      </c>
      <c r="D100" s="58">
        <v>242.33</v>
      </c>
      <c r="E100" s="21">
        <f t="shared" si="1"/>
        <v>0</v>
      </c>
      <c r="F100" s="57"/>
    </row>
    <row r="101" spans="1:6" ht="15.75">
      <c r="A101" s="4"/>
      <c r="B101" s="4" t="s">
        <v>72</v>
      </c>
      <c r="C101" s="60">
        <v>16.17628</v>
      </c>
      <c r="D101" s="58">
        <v>16.17628</v>
      </c>
      <c r="E101" s="21">
        <f t="shared" si="1"/>
        <v>0</v>
      </c>
      <c r="F101" s="57"/>
    </row>
    <row r="102" spans="1:6" ht="15.75">
      <c r="A102" s="4"/>
      <c r="B102" s="4" t="s">
        <v>73</v>
      </c>
      <c r="C102" s="61"/>
      <c r="D102" s="54"/>
      <c r="E102" s="15">
        <f t="shared" si="1"/>
        <v>0</v>
      </c>
      <c r="F102" s="57"/>
    </row>
    <row r="103" spans="1:6" ht="15.75">
      <c r="A103" s="4"/>
      <c r="B103" s="4" t="s">
        <v>75</v>
      </c>
      <c r="C103" s="61"/>
      <c r="D103" s="54"/>
      <c r="E103" s="15">
        <f t="shared" si="1"/>
        <v>0</v>
      </c>
      <c r="F103" s="57"/>
    </row>
    <row r="104" spans="1:6" ht="21" customHeight="1">
      <c r="A104" s="19"/>
      <c r="B104" s="19" t="s">
        <v>76</v>
      </c>
      <c r="C104" s="44">
        <f>C90+C79+C65+C64+C38+C29+C28+C22+C19+C14+C13+C8+C7</f>
        <v>11660.185280000002</v>
      </c>
      <c r="D104" s="44">
        <f>D90+D79+D65+D64+D38+D29+D28+D22+D19+D14+D13+D8+D7</f>
        <v>11660.185280000002</v>
      </c>
      <c r="E104" s="51">
        <f t="shared" si="1"/>
        <v>0</v>
      </c>
      <c r="F104" s="19"/>
    </row>
    <row r="106" ht="15" customHeight="1"/>
    <row r="107" spans="2:4" ht="13.5" customHeight="1">
      <c r="B107" s="26"/>
      <c r="D107" s="56"/>
    </row>
    <row r="108" spans="2:5" ht="15.75" customHeight="1">
      <c r="B108" s="14"/>
      <c r="C108" s="14"/>
      <c r="D108" s="14"/>
      <c r="E108" s="14"/>
    </row>
    <row r="111" spans="2:4" ht="12.75">
      <c r="B111" s="26"/>
      <c r="D111" s="56"/>
    </row>
  </sheetData>
  <sheetProtection/>
  <mergeCells count="8">
    <mergeCell ref="A2:F2"/>
    <mergeCell ref="A3:F3"/>
    <mergeCell ref="A4:A5"/>
    <mergeCell ref="B4:B5"/>
    <mergeCell ref="C4:C5"/>
    <mergeCell ref="D4:D5"/>
    <mergeCell ref="E4:E5"/>
    <mergeCell ref="F4:F5"/>
  </mergeCells>
  <printOptions/>
  <pageMargins left="1.1023622047244095" right="0.1968503937007874" top="0.2755905511811024" bottom="0.1968503937007874" header="0.35433070866141736" footer="0.1574803149606299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1"/>
  <sheetViews>
    <sheetView view="pageBreakPreview" zoomScale="90" zoomScaleNormal="54" zoomScaleSheetLayoutView="90" zoomScalePageLayoutView="0" workbookViewId="0" topLeftCell="A21">
      <selection activeCell="E31" sqref="E31"/>
    </sheetView>
  </sheetViews>
  <sheetFormatPr defaultColWidth="13.7109375" defaultRowHeight="15"/>
  <cols>
    <col min="1" max="1" width="5.28125" style="1" customWidth="1"/>
    <col min="2" max="2" width="46.421875" style="1" customWidth="1"/>
    <col min="3" max="3" width="15.421875" style="1" customWidth="1"/>
    <col min="4" max="4" width="16.28125" style="1" customWidth="1"/>
    <col min="5" max="5" width="15.421875" style="1" customWidth="1"/>
    <col min="6" max="6" width="12.57421875" style="1" customWidth="1"/>
    <col min="7" max="7" width="13.57421875" style="1" customWidth="1"/>
    <col min="8" max="234" width="9.140625" style="1" customWidth="1"/>
    <col min="235" max="235" width="5.57421875" style="1" customWidth="1"/>
    <col min="236" max="236" width="39.57421875" style="1" customWidth="1"/>
    <col min="237" max="237" width="13.140625" style="1" customWidth="1"/>
    <col min="238" max="238" width="13.7109375" style="1" customWidth="1"/>
    <col min="239" max="240" width="13.421875" style="1" customWidth="1"/>
    <col min="241" max="241" width="14.28125" style="1" customWidth="1"/>
    <col min="242" max="242" width="13.140625" style="1" customWidth="1"/>
    <col min="243" max="243" width="13.421875" style="1" customWidth="1"/>
    <col min="244" max="245" width="13.28125" style="1" customWidth="1"/>
    <col min="246" max="246" width="14.00390625" style="1" customWidth="1"/>
    <col min="247" max="247" width="13.140625" style="1" customWidth="1"/>
    <col min="248" max="248" width="14.140625" style="1" customWidth="1"/>
    <col min="249" max="249" width="13.7109375" style="1" customWidth="1"/>
    <col min="250" max="250" width="13.28125" style="1" customWidth="1"/>
    <col min="251" max="251" width="13.421875" style="1" customWidth="1"/>
    <col min="252" max="252" width="13.00390625" style="1" customWidth="1"/>
    <col min="253" max="253" width="13.421875" style="1" customWidth="1"/>
    <col min="254" max="254" width="13.57421875" style="1" customWidth="1"/>
    <col min="255" max="255" width="13.00390625" style="1" customWidth="1"/>
    <col min="256" max="16384" width="13.7109375" style="1" customWidth="1"/>
  </cols>
  <sheetData>
    <row r="1" ht="12.75" hidden="1"/>
    <row r="2" spans="1:7" ht="31.5" customHeight="1">
      <c r="A2" s="62" t="s">
        <v>110</v>
      </c>
      <c r="B2" s="62"/>
      <c r="C2" s="62"/>
      <c r="D2" s="62"/>
      <c r="E2" s="62"/>
      <c r="F2" s="62"/>
      <c r="G2" s="62"/>
    </row>
    <row r="3" spans="1:7" ht="31.5" customHeight="1">
      <c r="A3" s="35"/>
      <c r="B3" s="69" t="s">
        <v>109</v>
      </c>
      <c r="C3" s="69"/>
      <c r="D3" s="69"/>
      <c r="E3" s="69"/>
      <c r="F3" s="69"/>
      <c r="G3" s="69"/>
    </row>
    <row r="4" spans="1:7" ht="15" customHeight="1">
      <c r="A4" s="64" t="s">
        <v>0</v>
      </c>
      <c r="B4" s="64" t="s">
        <v>1</v>
      </c>
      <c r="C4" s="65" t="s">
        <v>100</v>
      </c>
      <c r="D4" s="65" t="s">
        <v>101</v>
      </c>
      <c r="E4" s="65" t="s">
        <v>102</v>
      </c>
      <c r="F4" s="65" t="s">
        <v>78</v>
      </c>
      <c r="G4" s="65" t="s">
        <v>77</v>
      </c>
    </row>
    <row r="5" spans="1:7" ht="28.5" customHeight="1">
      <c r="A5" s="64"/>
      <c r="B5" s="64"/>
      <c r="C5" s="66"/>
      <c r="D5" s="66"/>
      <c r="E5" s="66"/>
      <c r="F5" s="66"/>
      <c r="G5" s="66"/>
    </row>
    <row r="6" spans="1:7" ht="17.25" customHeight="1">
      <c r="A6" s="2"/>
      <c r="B6" s="2"/>
      <c r="C6" s="3"/>
      <c r="D6" s="3"/>
      <c r="E6" s="3"/>
      <c r="F6" s="3"/>
      <c r="G6" s="3"/>
    </row>
    <row r="7" spans="1:7" ht="15.75">
      <c r="A7" s="4">
        <v>211</v>
      </c>
      <c r="B7" s="15" t="s">
        <v>2</v>
      </c>
      <c r="C7" s="15"/>
      <c r="D7" s="15"/>
      <c r="E7" s="15"/>
      <c r="F7" s="15">
        <f>D7-E7</f>
        <v>0</v>
      </c>
      <c r="G7" s="5"/>
    </row>
    <row r="8" spans="1:7" ht="15.75">
      <c r="A8" s="4">
        <v>212</v>
      </c>
      <c r="B8" s="15" t="s">
        <v>3</v>
      </c>
      <c r="C8" s="15">
        <f>C9+C10+C11+C12</f>
        <v>0</v>
      </c>
      <c r="D8" s="15">
        <f>D9+D10+D11+D12</f>
        <v>0</v>
      </c>
      <c r="E8" s="15">
        <f>E9+E10+E11+E12</f>
        <v>0</v>
      </c>
      <c r="F8" s="15">
        <f aca="true" t="shared" si="0" ref="F8:F71">D8-E8</f>
        <v>0</v>
      </c>
      <c r="G8" s="5"/>
    </row>
    <row r="9" spans="1:7" ht="15.75">
      <c r="A9" s="4"/>
      <c r="B9" s="4" t="s">
        <v>4</v>
      </c>
      <c r="C9" s="4"/>
      <c r="D9" s="4"/>
      <c r="E9" s="4"/>
      <c r="F9" s="15">
        <f t="shared" si="0"/>
        <v>0</v>
      </c>
      <c r="G9" s="4"/>
    </row>
    <row r="10" spans="1:7" ht="15.75">
      <c r="A10" s="4"/>
      <c r="B10" s="4" t="s">
        <v>5</v>
      </c>
      <c r="C10" s="4"/>
      <c r="D10" s="4"/>
      <c r="E10" s="4"/>
      <c r="F10" s="15">
        <f t="shared" si="0"/>
        <v>0</v>
      </c>
      <c r="G10" s="4"/>
    </row>
    <row r="11" spans="1:7" ht="15.75">
      <c r="A11" s="4"/>
      <c r="B11" s="4" t="s">
        <v>79</v>
      </c>
      <c r="C11" s="4"/>
      <c r="D11" s="4"/>
      <c r="E11" s="4"/>
      <c r="F11" s="15">
        <f t="shared" si="0"/>
        <v>0</v>
      </c>
      <c r="G11" s="4"/>
    </row>
    <row r="12" spans="1:7" ht="15.75">
      <c r="A12" s="4"/>
      <c r="B12" s="4" t="s">
        <v>80</v>
      </c>
      <c r="C12" s="4"/>
      <c r="D12" s="4"/>
      <c r="E12" s="4"/>
      <c r="F12" s="15">
        <f t="shared" si="0"/>
        <v>0</v>
      </c>
      <c r="G12" s="4"/>
    </row>
    <row r="13" spans="1:7" ht="15.75">
      <c r="A13" s="4">
        <v>213</v>
      </c>
      <c r="B13" s="15" t="s">
        <v>6</v>
      </c>
      <c r="C13" s="15"/>
      <c r="D13" s="15"/>
      <c r="E13" s="15"/>
      <c r="F13" s="15">
        <f t="shared" si="0"/>
        <v>0</v>
      </c>
      <c r="G13" s="5"/>
    </row>
    <row r="14" spans="1:7" ht="15.75">
      <c r="A14" s="4">
        <v>221</v>
      </c>
      <c r="B14" s="15" t="s">
        <v>7</v>
      </c>
      <c r="C14" s="15">
        <f>C15+C16+C17+C18</f>
        <v>0</v>
      </c>
      <c r="D14" s="15">
        <f>D15+D16+D17+D18</f>
        <v>0</v>
      </c>
      <c r="E14" s="15">
        <f>E15+E16+E17+E18</f>
        <v>0</v>
      </c>
      <c r="F14" s="15">
        <f t="shared" si="0"/>
        <v>0</v>
      </c>
      <c r="G14" s="5"/>
    </row>
    <row r="15" spans="1:7" ht="15.75">
      <c r="A15" s="4"/>
      <c r="B15" s="4" t="s">
        <v>8</v>
      </c>
      <c r="C15" s="4"/>
      <c r="D15" s="4"/>
      <c r="E15" s="4"/>
      <c r="F15" s="15">
        <f t="shared" si="0"/>
        <v>0</v>
      </c>
      <c r="G15" s="4"/>
    </row>
    <row r="16" spans="1:7" ht="23.25" customHeight="1">
      <c r="A16" s="4"/>
      <c r="B16" s="6" t="s">
        <v>9</v>
      </c>
      <c r="C16" s="6"/>
      <c r="D16" s="4"/>
      <c r="E16" s="6"/>
      <c r="F16" s="15">
        <f t="shared" si="0"/>
        <v>0</v>
      </c>
      <c r="G16" s="6"/>
    </row>
    <row r="17" spans="1:7" ht="22.5" customHeight="1">
      <c r="A17" s="4"/>
      <c r="B17" s="6" t="s">
        <v>10</v>
      </c>
      <c r="C17" s="6"/>
      <c r="D17" s="4"/>
      <c r="E17" s="6"/>
      <c r="F17" s="15">
        <f t="shared" si="0"/>
        <v>0</v>
      </c>
      <c r="G17" s="6"/>
    </row>
    <row r="18" spans="1:7" ht="32.25" customHeight="1">
      <c r="A18" s="4"/>
      <c r="B18" s="6" t="s">
        <v>11</v>
      </c>
      <c r="C18" s="6"/>
      <c r="D18" s="6"/>
      <c r="E18" s="6"/>
      <c r="F18" s="15">
        <f t="shared" si="0"/>
        <v>0</v>
      </c>
      <c r="G18" s="6"/>
    </row>
    <row r="19" spans="1:7" ht="25.5" customHeight="1">
      <c r="A19" s="4">
        <v>222</v>
      </c>
      <c r="B19" s="15" t="s">
        <v>12</v>
      </c>
      <c r="C19" s="15">
        <f>C20+C21</f>
        <v>0</v>
      </c>
      <c r="D19" s="15">
        <f>D20+D21</f>
        <v>0</v>
      </c>
      <c r="E19" s="15">
        <f>E20+E21</f>
        <v>0</v>
      </c>
      <c r="F19" s="15">
        <f t="shared" si="0"/>
        <v>0</v>
      </c>
      <c r="G19" s="5"/>
    </row>
    <row r="20" spans="1:7" ht="19.5" customHeight="1">
      <c r="A20" s="4"/>
      <c r="B20" s="4" t="s">
        <v>81</v>
      </c>
      <c r="C20" s="4"/>
      <c r="D20" s="4"/>
      <c r="E20" s="4"/>
      <c r="F20" s="15">
        <f t="shared" si="0"/>
        <v>0</v>
      </c>
      <c r="G20" s="4"/>
    </row>
    <row r="21" spans="1:7" ht="15.75">
      <c r="A21" s="4"/>
      <c r="B21" s="4" t="s">
        <v>13</v>
      </c>
      <c r="C21" s="4"/>
      <c r="D21" s="4"/>
      <c r="E21" s="4"/>
      <c r="F21" s="15">
        <f t="shared" si="0"/>
        <v>0</v>
      </c>
      <c r="G21" s="4"/>
    </row>
    <row r="22" spans="1:7" ht="15.75">
      <c r="A22" s="4">
        <v>223</v>
      </c>
      <c r="B22" s="15" t="s">
        <v>14</v>
      </c>
      <c r="C22" s="15">
        <f>C23+C24+C25+C26+C27</f>
        <v>0</v>
      </c>
      <c r="D22" s="15">
        <f>D23+D24+D25+D26+D27</f>
        <v>0</v>
      </c>
      <c r="E22" s="15">
        <f>E23+E24+E25+E26+E27</f>
        <v>0</v>
      </c>
      <c r="F22" s="15">
        <f t="shared" si="0"/>
        <v>0</v>
      </c>
      <c r="G22" s="5"/>
    </row>
    <row r="23" spans="1:7" ht="15.75">
      <c r="A23" s="4"/>
      <c r="B23" s="4" t="s">
        <v>15</v>
      </c>
      <c r="C23" s="4"/>
      <c r="D23" s="4"/>
      <c r="E23" s="4"/>
      <c r="F23" s="15">
        <f t="shared" si="0"/>
        <v>0</v>
      </c>
      <c r="G23" s="4"/>
    </row>
    <row r="24" spans="1:7" ht="15.75">
      <c r="A24" s="4"/>
      <c r="B24" s="4" t="s">
        <v>16</v>
      </c>
      <c r="C24" s="4"/>
      <c r="D24" s="4"/>
      <c r="E24" s="4"/>
      <c r="F24" s="15">
        <f t="shared" si="0"/>
        <v>0</v>
      </c>
      <c r="G24" s="4"/>
    </row>
    <row r="25" spans="1:7" ht="15.75">
      <c r="A25" s="4"/>
      <c r="B25" s="4" t="s">
        <v>17</v>
      </c>
      <c r="C25" s="4"/>
      <c r="D25" s="4"/>
      <c r="E25" s="4"/>
      <c r="F25" s="15">
        <f t="shared" si="0"/>
        <v>0</v>
      </c>
      <c r="G25" s="4"/>
    </row>
    <row r="26" spans="1:7" ht="15.75">
      <c r="A26" s="4"/>
      <c r="B26" s="4" t="s">
        <v>18</v>
      </c>
      <c r="C26" s="4"/>
      <c r="D26" s="4"/>
      <c r="E26" s="4"/>
      <c r="F26" s="15">
        <f t="shared" si="0"/>
        <v>0</v>
      </c>
      <c r="G26" s="4"/>
    </row>
    <row r="27" spans="1:7" ht="15.75">
      <c r="A27" s="4"/>
      <c r="B27" s="4" t="s">
        <v>19</v>
      </c>
      <c r="C27" s="4"/>
      <c r="D27" s="4"/>
      <c r="E27" s="4"/>
      <c r="F27" s="15">
        <f t="shared" si="0"/>
        <v>0</v>
      </c>
      <c r="G27" s="4"/>
    </row>
    <row r="28" spans="1:7" ht="15.75">
      <c r="A28" s="4">
        <v>224</v>
      </c>
      <c r="B28" s="15" t="s">
        <v>20</v>
      </c>
      <c r="C28" s="15"/>
      <c r="D28" s="15"/>
      <c r="E28" s="15"/>
      <c r="F28" s="15">
        <f t="shared" si="0"/>
        <v>0</v>
      </c>
      <c r="G28" s="5"/>
    </row>
    <row r="29" spans="1:7" ht="15.75">
      <c r="A29" s="4">
        <v>225</v>
      </c>
      <c r="B29" s="15" t="s">
        <v>21</v>
      </c>
      <c r="C29" s="31">
        <f>C30+C31+C32+C33+C34+C35+C36+C37</f>
        <v>0</v>
      </c>
      <c r="D29" s="31">
        <f>D30+D31+D32+D33+D34+D35+D36+D37</f>
        <v>2609.29757</v>
      </c>
      <c r="E29" s="31">
        <f>E30+E31+E32+E33+E34+E35+E36+E37</f>
        <v>2609.29757</v>
      </c>
      <c r="F29" s="21">
        <f t="shared" si="0"/>
        <v>0</v>
      </c>
      <c r="G29" s="5"/>
    </row>
    <row r="30" spans="1:7" ht="15.75">
      <c r="A30" s="4"/>
      <c r="B30" s="4" t="s">
        <v>22</v>
      </c>
      <c r="C30" s="29"/>
      <c r="D30" s="29">
        <v>2609.29757</v>
      </c>
      <c r="E30" s="29">
        <v>2609.29757</v>
      </c>
      <c r="F30" s="21">
        <f t="shared" si="0"/>
        <v>0</v>
      </c>
      <c r="G30" s="4"/>
    </row>
    <row r="31" spans="1:7" ht="15.75">
      <c r="A31" s="4"/>
      <c r="B31" s="4" t="s">
        <v>23</v>
      </c>
      <c r="C31" s="29"/>
      <c r="D31" s="29"/>
      <c r="E31" s="29"/>
      <c r="F31" s="15">
        <f t="shared" si="0"/>
        <v>0</v>
      </c>
      <c r="G31" s="4"/>
    </row>
    <row r="32" spans="1:7" ht="22.5" customHeight="1">
      <c r="A32" s="4"/>
      <c r="B32" s="4" t="s">
        <v>24</v>
      </c>
      <c r="C32" s="29"/>
      <c r="D32" s="29"/>
      <c r="E32" s="29"/>
      <c r="F32" s="15">
        <f t="shared" si="0"/>
        <v>0</v>
      </c>
      <c r="G32" s="4"/>
    </row>
    <row r="33" spans="1:7" ht="15.75">
      <c r="A33" s="4"/>
      <c r="B33" s="6" t="s">
        <v>25</v>
      </c>
      <c r="C33" s="29"/>
      <c r="D33" s="29"/>
      <c r="E33" s="29"/>
      <c r="F33" s="15">
        <f t="shared" si="0"/>
        <v>0</v>
      </c>
      <c r="G33" s="4"/>
    </row>
    <row r="34" spans="1:7" ht="15.75">
      <c r="A34" s="4"/>
      <c r="B34" s="6" t="s">
        <v>26</v>
      </c>
      <c r="C34" s="29"/>
      <c r="D34" s="29"/>
      <c r="E34" s="29"/>
      <c r="F34" s="15">
        <f t="shared" si="0"/>
        <v>0</v>
      </c>
      <c r="G34" s="4"/>
    </row>
    <row r="35" spans="1:7" ht="18" customHeight="1">
      <c r="A35" s="4"/>
      <c r="B35" s="6" t="s">
        <v>27</v>
      </c>
      <c r="C35" s="29"/>
      <c r="D35" s="29"/>
      <c r="E35" s="30"/>
      <c r="F35" s="15">
        <f t="shared" si="0"/>
        <v>0</v>
      </c>
      <c r="G35" s="6"/>
    </row>
    <row r="36" spans="1:7" ht="24" customHeight="1">
      <c r="A36" s="4"/>
      <c r="B36" s="6" t="s">
        <v>28</v>
      </c>
      <c r="C36" s="29"/>
      <c r="D36" s="29"/>
      <c r="E36" s="29"/>
      <c r="F36" s="15">
        <f t="shared" si="0"/>
        <v>0</v>
      </c>
      <c r="G36" s="4"/>
    </row>
    <row r="37" spans="1:7" ht="15.75">
      <c r="A37" s="4"/>
      <c r="B37" s="6" t="s">
        <v>82</v>
      </c>
      <c r="C37" s="29"/>
      <c r="D37" s="29"/>
      <c r="E37" s="29"/>
      <c r="F37" s="15">
        <f t="shared" si="0"/>
        <v>0</v>
      </c>
      <c r="G37" s="4"/>
    </row>
    <row r="38" spans="1:7" ht="15.75">
      <c r="A38" s="4">
        <v>226</v>
      </c>
      <c r="B38" s="15" t="s">
        <v>29</v>
      </c>
      <c r="C38" s="21">
        <f>C39+C40+C41+C42+C43+C44+C45+C46+C47+C48+C49+C50+C51+C52+C53+C54+C55+C56+C57+C58+C59+C60+C61+C62+C63</f>
        <v>0</v>
      </c>
      <c r="D38" s="21">
        <f>D39+D40+D41+D42+D43+D44+D45+D46+D47+D48+D49+D50+D51+D52+D53+D54+D55+D56+D57+D58+D59+D60+D61+D62+D63</f>
        <v>0</v>
      </c>
      <c r="E38" s="21">
        <f>E39+E40+E41+E42+E43+E44+E45+E46+E47+E48+E49+E50+E51+E52+E53+E54+E55+E56+E57+E58+E59+E60+E61+E62+E63</f>
        <v>0</v>
      </c>
      <c r="F38" s="21">
        <f>F39+F40+F41+F42+F43+F44+F45+F46+F47+F48+F49+F50+F51+F52+F53+F54+F55+F56+F57+F58+F59+F60+F61+F62+F63</f>
        <v>0</v>
      </c>
      <c r="G38" s="15"/>
    </row>
    <row r="39" spans="1:7" ht="30" customHeight="1">
      <c r="A39" s="4"/>
      <c r="B39" s="6" t="s">
        <v>83</v>
      </c>
      <c r="C39" s="22"/>
      <c r="D39" s="22"/>
      <c r="E39" s="22"/>
      <c r="F39" s="15">
        <f t="shared" si="0"/>
        <v>0</v>
      </c>
      <c r="G39" s="22"/>
    </row>
    <row r="40" spans="1:7" ht="20.25" customHeight="1">
      <c r="A40" s="4"/>
      <c r="B40" s="6" t="s">
        <v>84</v>
      </c>
      <c r="C40" s="22"/>
      <c r="D40" s="22"/>
      <c r="E40" s="24"/>
      <c r="F40" s="15">
        <f t="shared" si="0"/>
        <v>0</v>
      </c>
      <c r="G40" s="24"/>
    </row>
    <row r="41" spans="1:7" ht="34.5" customHeight="1">
      <c r="A41" s="4"/>
      <c r="B41" s="6" t="s">
        <v>85</v>
      </c>
      <c r="C41" s="22"/>
      <c r="D41" s="22"/>
      <c r="E41" s="24"/>
      <c r="F41" s="15">
        <f t="shared" si="0"/>
        <v>0</v>
      </c>
      <c r="G41" s="24"/>
    </row>
    <row r="42" spans="1:7" ht="22.5" customHeight="1">
      <c r="A42" s="4"/>
      <c r="B42" s="6" t="s">
        <v>86</v>
      </c>
      <c r="C42" s="22"/>
      <c r="D42" s="22"/>
      <c r="E42" s="24"/>
      <c r="F42" s="15">
        <f t="shared" si="0"/>
        <v>0</v>
      </c>
      <c r="G42" s="24"/>
    </row>
    <row r="43" spans="1:7" ht="36.75" customHeight="1">
      <c r="A43" s="4"/>
      <c r="B43" s="6" t="s">
        <v>30</v>
      </c>
      <c r="C43" s="22"/>
      <c r="D43" s="22"/>
      <c r="E43" s="23"/>
      <c r="F43" s="15">
        <f t="shared" si="0"/>
        <v>0</v>
      </c>
      <c r="G43" s="23"/>
    </row>
    <row r="44" spans="1:7" ht="31.5">
      <c r="A44" s="4"/>
      <c r="B44" s="6" t="s">
        <v>31</v>
      </c>
      <c r="C44" s="22"/>
      <c r="D44" s="22"/>
      <c r="E44" s="22"/>
      <c r="F44" s="15">
        <f t="shared" si="0"/>
        <v>0</v>
      </c>
      <c r="G44" s="22"/>
    </row>
    <row r="45" spans="1:7" ht="31.5">
      <c r="A45" s="4"/>
      <c r="B45" s="6" t="s">
        <v>32</v>
      </c>
      <c r="C45" s="22"/>
      <c r="D45" s="22"/>
      <c r="E45" s="22"/>
      <c r="F45" s="15">
        <f t="shared" si="0"/>
        <v>0</v>
      </c>
      <c r="G45" s="22"/>
    </row>
    <row r="46" spans="1:7" ht="27.75" customHeight="1">
      <c r="A46" s="4"/>
      <c r="B46" s="6" t="s">
        <v>87</v>
      </c>
      <c r="C46" s="22"/>
      <c r="D46" s="22"/>
      <c r="E46" s="25"/>
      <c r="F46" s="15">
        <f t="shared" si="0"/>
        <v>0</v>
      </c>
      <c r="G46" s="25"/>
    </row>
    <row r="47" spans="1:7" ht="26.25" customHeight="1">
      <c r="A47" s="4"/>
      <c r="B47" s="6" t="s">
        <v>88</v>
      </c>
      <c r="C47" s="22"/>
      <c r="D47" s="22"/>
      <c r="E47" s="25"/>
      <c r="F47" s="15">
        <f t="shared" si="0"/>
        <v>0</v>
      </c>
      <c r="G47" s="25"/>
    </row>
    <row r="48" spans="1:7" ht="39" customHeight="1">
      <c r="A48" s="4"/>
      <c r="B48" s="6" t="s">
        <v>33</v>
      </c>
      <c r="C48" s="22"/>
      <c r="D48" s="22"/>
      <c r="E48" s="25"/>
      <c r="F48" s="15">
        <f t="shared" si="0"/>
        <v>0</v>
      </c>
      <c r="G48" s="25"/>
    </row>
    <row r="49" spans="1:7" ht="20.25" customHeight="1">
      <c r="A49" s="4"/>
      <c r="B49" s="6" t="s">
        <v>34</v>
      </c>
      <c r="C49" s="22"/>
      <c r="D49" s="22"/>
      <c r="E49" s="25"/>
      <c r="F49" s="15">
        <f t="shared" si="0"/>
        <v>0</v>
      </c>
      <c r="G49" s="25"/>
    </row>
    <row r="50" spans="1:7" ht="34.5" customHeight="1">
      <c r="A50" s="4"/>
      <c r="B50" s="6" t="s">
        <v>89</v>
      </c>
      <c r="C50" s="22"/>
      <c r="D50" s="22"/>
      <c r="E50" s="25"/>
      <c r="F50" s="15">
        <f t="shared" si="0"/>
        <v>0</v>
      </c>
      <c r="G50" s="25"/>
    </row>
    <row r="51" spans="1:7" ht="26.25" customHeight="1">
      <c r="A51" s="4"/>
      <c r="B51" s="6" t="s">
        <v>35</v>
      </c>
      <c r="C51" s="22"/>
      <c r="D51" s="22"/>
      <c r="E51" s="25"/>
      <c r="F51" s="15">
        <f t="shared" si="0"/>
        <v>0</v>
      </c>
      <c r="G51" s="25"/>
    </row>
    <row r="52" spans="1:7" ht="54" customHeight="1">
      <c r="A52" s="4"/>
      <c r="B52" s="6" t="s">
        <v>103</v>
      </c>
      <c r="C52" s="22"/>
      <c r="D52" s="22"/>
      <c r="E52" s="25"/>
      <c r="F52" s="15">
        <f t="shared" si="0"/>
        <v>0</v>
      </c>
      <c r="G52" s="25"/>
    </row>
    <row r="53" spans="1:7" ht="21.75" customHeight="1">
      <c r="A53" s="4"/>
      <c r="B53" s="6" t="s">
        <v>36</v>
      </c>
      <c r="C53" s="22"/>
      <c r="D53" s="22"/>
      <c r="E53" s="25"/>
      <c r="F53" s="15">
        <f t="shared" si="0"/>
        <v>0</v>
      </c>
      <c r="G53" s="25"/>
    </row>
    <row r="54" spans="1:7" ht="37.5" customHeight="1">
      <c r="A54" s="4"/>
      <c r="B54" s="6" t="s">
        <v>41</v>
      </c>
      <c r="C54" s="22"/>
      <c r="D54" s="22"/>
      <c r="E54" s="25"/>
      <c r="F54" s="15">
        <f t="shared" si="0"/>
        <v>0</v>
      </c>
      <c r="G54" s="25"/>
    </row>
    <row r="55" spans="1:7" ht="27" customHeight="1">
      <c r="A55" s="4"/>
      <c r="B55" s="6" t="s">
        <v>90</v>
      </c>
      <c r="C55" s="22"/>
      <c r="D55" s="22"/>
      <c r="E55" s="25"/>
      <c r="F55" s="15">
        <f t="shared" si="0"/>
        <v>0</v>
      </c>
      <c r="G55" s="25"/>
    </row>
    <row r="56" spans="1:7" ht="54" customHeight="1">
      <c r="A56" s="4"/>
      <c r="B56" s="6" t="s">
        <v>37</v>
      </c>
      <c r="C56" s="22"/>
      <c r="D56" s="22"/>
      <c r="E56" s="23"/>
      <c r="F56" s="15">
        <f t="shared" si="0"/>
        <v>0</v>
      </c>
      <c r="G56" s="23"/>
    </row>
    <row r="57" spans="1:7" ht="24.75" customHeight="1">
      <c r="A57" s="4"/>
      <c r="B57" s="6" t="s">
        <v>38</v>
      </c>
      <c r="C57" s="22"/>
      <c r="D57" s="22"/>
      <c r="E57" s="25"/>
      <c r="F57" s="15">
        <f t="shared" si="0"/>
        <v>0</v>
      </c>
      <c r="G57" s="25"/>
    </row>
    <row r="58" spans="1:7" ht="15.75">
      <c r="A58" s="4"/>
      <c r="B58" s="6" t="s">
        <v>39</v>
      </c>
      <c r="C58" s="22"/>
      <c r="D58" s="22"/>
      <c r="E58" s="25"/>
      <c r="F58" s="15">
        <f t="shared" si="0"/>
        <v>0</v>
      </c>
      <c r="G58" s="25"/>
    </row>
    <row r="59" spans="1:7" ht="39" customHeight="1">
      <c r="A59" s="4"/>
      <c r="B59" s="6" t="s">
        <v>92</v>
      </c>
      <c r="C59" s="22"/>
      <c r="D59" s="22"/>
      <c r="E59" s="25"/>
      <c r="F59" s="15">
        <f t="shared" si="0"/>
        <v>0</v>
      </c>
      <c r="G59" s="25"/>
    </row>
    <row r="60" spans="1:7" ht="24" customHeight="1">
      <c r="A60" s="4"/>
      <c r="B60" s="6" t="s">
        <v>91</v>
      </c>
      <c r="C60" s="22"/>
      <c r="D60" s="22"/>
      <c r="E60" s="25"/>
      <c r="F60" s="15">
        <f t="shared" si="0"/>
        <v>0</v>
      </c>
      <c r="G60" s="25"/>
    </row>
    <row r="61" spans="1:7" ht="20.25" customHeight="1">
      <c r="A61" s="4"/>
      <c r="B61" s="6" t="s">
        <v>93</v>
      </c>
      <c r="C61" s="22"/>
      <c r="D61" s="22"/>
      <c r="E61" s="25"/>
      <c r="F61" s="15">
        <f t="shared" si="0"/>
        <v>0</v>
      </c>
      <c r="G61" s="25"/>
    </row>
    <row r="62" spans="1:7" ht="33" customHeight="1">
      <c r="A62" s="4"/>
      <c r="B62" s="6" t="s">
        <v>40</v>
      </c>
      <c r="C62" s="22"/>
      <c r="D62" s="22"/>
      <c r="E62" s="25"/>
      <c r="F62" s="15">
        <f t="shared" si="0"/>
        <v>0</v>
      </c>
      <c r="G62" s="25"/>
    </row>
    <row r="63" spans="1:7" ht="21.75" customHeight="1">
      <c r="A63" s="4"/>
      <c r="B63" s="6" t="s">
        <v>94</v>
      </c>
      <c r="C63" s="22"/>
      <c r="D63" s="22"/>
      <c r="E63" s="25"/>
      <c r="F63" s="15">
        <f t="shared" si="0"/>
        <v>0</v>
      </c>
      <c r="G63" s="25"/>
    </row>
    <row r="64" spans="1:7" ht="15.75" customHeight="1">
      <c r="A64" s="4">
        <v>262</v>
      </c>
      <c r="B64" s="17" t="s">
        <v>42</v>
      </c>
      <c r="C64" s="16"/>
      <c r="D64" s="16"/>
      <c r="E64" s="16"/>
      <c r="F64" s="15">
        <f t="shared" si="0"/>
        <v>0</v>
      </c>
      <c r="G64" s="16"/>
    </row>
    <row r="65" spans="1:7" ht="15.75">
      <c r="A65" s="4">
        <v>290</v>
      </c>
      <c r="B65" s="15" t="s">
        <v>43</v>
      </c>
      <c r="C65" s="21">
        <f>C66+C67+C68+C69+C75+C76</f>
        <v>0</v>
      </c>
      <c r="D65" s="21">
        <f>D66+D67+D68+D69+D75+D76</f>
        <v>0</v>
      </c>
      <c r="E65" s="21">
        <f>E66+E67+E68+E69+E75+E76</f>
        <v>0</v>
      </c>
      <c r="F65" s="15">
        <f t="shared" si="0"/>
        <v>0</v>
      </c>
      <c r="G65" s="15"/>
    </row>
    <row r="66" spans="1:7" ht="15.75">
      <c r="A66" s="4"/>
      <c r="B66" s="4" t="s">
        <v>97</v>
      </c>
      <c r="C66" s="38"/>
      <c r="D66" s="38"/>
      <c r="E66" s="38"/>
      <c r="F66" s="15">
        <f t="shared" si="0"/>
        <v>0</v>
      </c>
      <c r="G66" s="8"/>
    </row>
    <row r="67" spans="1:7" ht="15.75">
      <c r="A67" s="4"/>
      <c r="B67" s="36" t="s">
        <v>95</v>
      </c>
      <c r="C67" s="39"/>
      <c r="D67" s="39"/>
      <c r="E67" s="39"/>
      <c r="F67" s="15"/>
      <c r="G67" s="37"/>
    </row>
    <row r="68" spans="1:7" ht="15.75">
      <c r="A68" s="4"/>
      <c r="B68" s="36" t="s">
        <v>96</v>
      </c>
      <c r="C68" s="39"/>
      <c r="D68" s="39"/>
      <c r="E68" s="39"/>
      <c r="F68" s="15"/>
      <c r="G68" s="37"/>
    </row>
    <row r="69" spans="1:7" ht="15.75">
      <c r="A69" s="4"/>
      <c r="B69" s="36" t="s">
        <v>99</v>
      </c>
      <c r="C69" s="40"/>
      <c r="D69" s="40"/>
      <c r="E69" s="40"/>
      <c r="F69" s="15">
        <f t="shared" si="0"/>
        <v>0</v>
      </c>
      <c r="G69" s="9"/>
    </row>
    <row r="70" spans="1:7" ht="25.5" hidden="1">
      <c r="A70" s="4"/>
      <c r="B70" s="10" t="s">
        <v>44</v>
      </c>
      <c r="C70" s="40"/>
      <c r="D70" s="40"/>
      <c r="E70" s="41"/>
      <c r="F70" s="15">
        <f t="shared" si="0"/>
        <v>0</v>
      </c>
      <c r="G70" s="10"/>
    </row>
    <row r="71" spans="1:7" ht="15.75" hidden="1">
      <c r="A71" s="4"/>
      <c r="B71" s="10" t="s">
        <v>45</v>
      </c>
      <c r="C71" s="40"/>
      <c r="D71" s="40"/>
      <c r="E71" s="41"/>
      <c r="F71" s="15">
        <f t="shared" si="0"/>
        <v>0</v>
      </c>
      <c r="G71" s="10"/>
    </row>
    <row r="72" spans="1:7" ht="25.5" hidden="1">
      <c r="A72" s="4"/>
      <c r="B72" s="10" t="s">
        <v>46</v>
      </c>
      <c r="C72" s="40"/>
      <c r="D72" s="40"/>
      <c r="E72" s="41"/>
      <c r="F72" s="15">
        <f aca="true" t="shared" si="1" ref="F72:F103">D72-E72</f>
        <v>0</v>
      </c>
      <c r="G72" s="10"/>
    </row>
    <row r="73" spans="1:7" ht="15.75" hidden="1">
      <c r="A73" s="4"/>
      <c r="B73" s="11" t="s">
        <v>47</v>
      </c>
      <c r="C73" s="40"/>
      <c r="D73" s="40"/>
      <c r="E73" s="42"/>
      <c r="F73" s="15">
        <f t="shared" si="1"/>
        <v>0</v>
      </c>
      <c r="G73" s="11"/>
    </row>
    <row r="74" spans="1:7" ht="15.75" hidden="1">
      <c r="A74" s="4"/>
      <c r="B74" s="11" t="s">
        <v>48</v>
      </c>
      <c r="C74" s="40"/>
      <c r="D74" s="40"/>
      <c r="E74" s="42"/>
      <c r="F74" s="15">
        <f t="shared" si="1"/>
        <v>0</v>
      </c>
      <c r="G74" s="11"/>
    </row>
    <row r="75" spans="1:7" ht="15.75">
      <c r="A75" s="4"/>
      <c r="B75" s="4" t="s">
        <v>98</v>
      </c>
      <c r="C75" s="40"/>
      <c r="D75" s="40"/>
      <c r="E75" s="42"/>
      <c r="F75" s="15"/>
      <c r="G75" s="11"/>
    </row>
    <row r="76" spans="1:7" ht="15.75">
      <c r="A76" s="4"/>
      <c r="B76" s="36" t="s">
        <v>49</v>
      </c>
      <c r="C76" s="40"/>
      <c r="D76" s="40"/>
      <c r="E76" s="42"/>
      <c r="F76" s="15">
        <f t="shared" si="1"/>
        <v>0</v>
      </c>
      <c r="G76" s="11"/>
    </row>
    <row r="77" spans="1:7" ht="15.75" hidden="1">
      <c r="A77" s="4"/>
      <c r="B77" s="4" t="s">
        <v>50</v>
      </c>
      <c r="C77" s="32"/>
      <c r="D77" s="32"/>
      <c r="E77" s="32"/>
      <c r="F77" s="15">
        <f t="shared" si="1"/>
        <v>0</v>
      </c>
      <c r="G77" s="4"/>
    </row>
    <row r="78" spans="1:7" ht="15.75" hidden="1">
      <c r="A78" s="4"/>
      <c r="B78" s="4"/>
      <c r="C78" s="32"/>
      <c r="D78" s="32"/>
      <c r="E78" s="32"/>
      <c r="F78" s="15">
        <f t="shared" si="1"/>
        <v>0</v>
      </c>
      <c r="G78" s="4"/>
    </row>
    <row r="79" spans="1:7" ht="15.75">
      <c r="A79" s="4">
        <v>310</v>
      </c>
      <c r="B79" s="15" t="s">
        <v>51</v>
      </c>
      <c r="C79" s="18">
        <f>C80+C81+C82+C83+C84+C85+C86+C87+C88+C89</f>
        <v>0</v>
      </c>
      <c r="D79" s="18">
        <f>D80+D81+D82+D83+D84+D85+D86+D87+D88+D89</f>
        <v>165.44</v>
      </c>
      <c r="E79" s="33">
        <f>E80+E81+E82+E83+E84+E85+E86+E87+E88+E89</f>
        <v>165.44</v>
      </c>
      <c r="F79" s="15">
        <f t="shared" si="1"/>
        <v>0</v>
      </c>
      <c r="G79" s="12"/>
    </row>
    <row r="80" spans="1:7" ht="16.5" customHeight="1">
      <c r="A80" s="4"/>
      <c r="B80" s="4" t="s">
        <v>52</v>
      </c>
      <c r="C80" s="4"/>
      <c r="D80" s="4"/>
      <c r="E80" s="4"/>
      <c r="F80" s="15">
        <f t="shared" si="1"/>
        <v>0</v>
      </c>
      <c r="G80" s="4"/>
    </row>
    <row r="81" spans="1:7" ht="15.75" customHeight="1">
      <c r="A81" s="4"/>
      <c r="B81" s="4" t="s">
        <v>53</v>
      </c>
      <c r="C81" s="4"/>
      <c r="D81" s="4"/>
      <c r="E81" s="4"/>
      <c r="F81" s="15">
        <f t="shared" si="1"/>
        <v>0</v>
      </c>
      <c r="G81" s="4"/>
    </row>
    <row r="82" spans="1:7" ht="21.75" customHeight="1">
      <c r="A82" s="4"/>
      <c r="B82" s="4" t="s">
        <v>54</v>
      </c>
      <c r="C82" s="29"/>
      <c r="D82" s="29"/>
      <c r="E82" s="29"/>
      <c r="F82" s="15">
        <f t="shared" si="1"/>
        <v>0</v>
      </c>
      <c r="G82" s="4"/>
    </row>
    <row r="83" spans="1:7" ht="33" customHeight="1">
      <c r="A83" s="4"/>
      <c r="B83" s="6" t="s">
        <v>55</v>
      </c>
      <c r="C83" s="29"/>
      <c r="D83" s="29"/>
      <c r="E83" s="6"/>
      <c r="F83" s="15">
        <f t="shared" si="1"/>
        <v>0</v>
      </c>
      <c r="G83" s="6"/>
    </row>
    <row r="84" spans="1:7" ht="20.25" customHeight="1">
      <c r="A84" s="4"/>
      <c r="B84" s="4" t="s">
        <v>56</v>
      </c>
      <c r="C84" s="29"/>
      <c r="D84" s="29"/>
      <c r="E84" s="4"/>
      <c r="F84" s="15">
        <f t="shared" si="1"/>
        <v>0</v>
      </c>
      <c r="G84" s="4"/>
    </row>
    <row r="85" spans="1:7" ht="15.75">
      <c r="A85" s="4"/>
      <c r="B85" s="4" t="s">
        <v>57</v>
      </c>
      <c r="C85" s="29"/>
      <c r="D85" s="29">
        <v>165.44</v>
      </c>
      <c r="E85" s="29">
        <v>165.44</v>
      </c>
      <c r="F85" s="15">
        <f t="shared" si="1"/>
        <v>0</v>
      </c>
      <c r="G85" s="4"/>
    </row>
    <row r="86" spans="1:7" ht="15.75">
      <c r="A86" s="4"/>
      <c r="B86" s="4" t="s">
        <v>58</v>
      </c>
      <c r="C86" s="29"/>
      <c r="D86" s="29"/>
      <c r="E86" s="4"/>
      <c r="F86" s="15">
        <f t="shared" si="1"/>
        <v>0</v>
      </c>
      <c r="G86" s="4"/>
    </row>
    <row r="87" spans="1:7" ht="15.75">
      <c r="A87" s="4"/>
      <c r="B87" s="4" t="s">
        <v>59</v>
      </c>
      <c r="C87" s="29"/>
      <c r="D87" s="29"/>
      <c r="E87" s="4"/>
      <c r="F87" s="15">
        <f t="shared" si="1"/>
        <v>0</v>
      </c>
      <c r="G87" s="4"/>
    </row>
    <row r="88" spans="1:7" ht="15.75">
      <c r="A88" s="4"/>
      <c r="B88" s="4" t="s">
        <v>60</v>
      </c>
      <c r="C88" s="29"/>
      <c r="D88" s="29"/>
      <c r="E88" s="29"/>
      <c r="F88" s="15">
        <f t="shared" si="1"/>
        <v>0</v>
      </c>
      <c r="G88" s="4"/>
    </row>
    <row r="89" spans="1:7" ht="15.75">
      <c r="A89" s="4"/>
      <c r="B89" s="4" t="s">
        <v>61</v>
      </c>
      <c r="C89" s="29"/>
      <c r="D89" s="29"/>
      <c r="E89" s="29"/>
      <c r="F89" s="15">
        <f t="shared" si="1"/>
        <v>0</v>
      </c>
      <c r="G89" s="4"/>
    </row>
    <row r="90" spans="1:7" ht="15.75">
      <c r="A90" s="4">
        <v>340</v>
      </c>
      <c r="B90" s="15" t="s">
        <v>62</v>
      </c>
      <c r="C90" s="27">
        <f>C91+C92+C93+C94+C95+C96+C97+C98+C99+C100+C101+C102+C103</f>
        <v>0</v>
      </c>
      <c r="D90" s="27">
        <f>D91+D92+D93+D94+D95+D96+D97+D98+D99+D100+D101+D102+D103</f>
        <v>105.2</v>
      </c>
      <c r="E90" s="27">
        <f>E91+E92+E93+E94+E95+E96+E97+E98+E99+E100+E101+E102+E103</f>
        <v>105.2</v>
      </c>
      <c r="F90" s="15">
        <f t="shared" si="1"/>
        <v>0</v>
      </c>
      <c r="G90" s="12"/>
    </row>
    <row r="91" spans="1:7" ht="15.75">
      <c r="A91" s="4"/>
      <c r="B91" s="4" t="s">
        <v>63</v>
      </c>
      <c r="C91" s="22"/>
      <c r="D91" s="22"/>
      <c r="E91" s="22"/>
      <c r="F91" s="15">
        <f t="shared" si="1"/>
        <v>0</v>
      </c>
      <c r="G91" s="7"/>
    </row>
    <row r="92" spans="1:7" ht="15.75">
      <c r="A92" s="4"/>
      <c r="B92" s="4" t="s">
        <v>64</v>
      </c>
      <c r="C92" s="22"/>
      <c r="D92" s="22"/>
      <c r="E92" s="22"/>
      <c r="F92" s="15">
        <f t="shared" si="1"/>
        <v>0</v>
      </c>
      <c r="G92" s="7"/>
    </row>
    <row r="93" spans="1:7" ht="15.75">
      <c r="A93" s="4"/>
      <c r="B93" s="4" t="s">
        <v>65</v>
      </c>
      <c r="C93" s="22"/>
      <c r="D93" s="22"/>
      <c r="E93" s="22"/>
      <c r="F93" s="15">
        <f t="shared" si="1"/>
        <v>0</v>
      </c>
      <c r="G93" s="7"/>
    </row>
    <row r="94" spans="1:7" ht="15.75">
      <c r="A94" s="4"/>
      <c r="B94" s="4" t="s">
        <v>66</v>
      </c>
      <c r="C94" s="22"/>
      <c r="D94" s="22"/>
      <c r="E94" s="22"/>
      <c r="F94" s="15">
        <f t="shared" si="1"/>
        <v>0</v>
      </c>
      <c r="G94" s="7"/>
    </row>
    <row r="95" spans="1:7" ht="17.25" customHeight="1">
      <c r="A95" s="4"/>
      <c r="B95" s="4" t="s">
        <v>67</v>
      </c>
      <c r="C95" s="22"/>
      <c r="D95" s="22"/>
      <c r="E95" s="22"/>
      <c r="F95" s="15">
        <f t="shared" si="1"/>
        <v>0</v>
      </c>
      <c r="G95" s="7"/>
    </row>
    <row r="96" spans="1:7" ht="17.25" customHeight="1">
      <c r="A96" s="4"/>
      <c r="B96" s="4" t="s">
        <v>68</v>
      </c>
      <c r="C96" s="22"/>
      <c r="D96" s="22"/>
      <c r="E96" s="22"/>
      <c r="F96" s="15">
        <f t="shared" si="1"/>
        <v>0</v>
      </c>
      <c r="G96" s="7"/>
    </row>
    <row r="97" spans="1:7" ht="17.25" customHeight="1">
      <c r="A97" s="4"/>
      <c r="B97" s="4" t="s">
        <v>74</v>
      </c>
      <c r="C97" s="22"/>
      <c r="D97" s="22">
        <v>105.2</v>
      </c>
      <c r="E97" s="22">
        <v>105.2</v>
      </c>
      <c r="F97" s="15">
        <f t="shared" si="1"/>
        <v>0</v>
      </c>
      <c r="G97" s="7"/>
    </row>
    <row r="98" spans="1:7" ht="15" customHeight="1">
      <c r="A98" s="4"/>
      <c r="B98" s="4" t="s">
        <v>69</v>
      </c>
      <c r="C98" s="22"/>
      <c r="D98" s="22"/>
      <c r="E98" s="43"/>
      <c r="F98" s="15">
        <f t="shared" si="1"/>
        <v>0</v>
      </c>
      <c r="G98" s="13"/>
    </row>
    <row r="99" spans="1:7" ht="16.5" customHeight="1">
      <c r="A99" s="4"/>
      <c r="B99" s="4" t="s">
        <v>70</v>
      </c>
      <c r="C99" s="22"/>
      <c r="D99" s="22"/>
      <c r="E99" s="22"/>
      <c r="F99" s="15">
        <f t="shared" si="1"/>
        <v>0</v>
      </c>
      <c r="G99" s="7"/>
    </row>
    <row r="100" spans="1:7" ht="14.25" customHeight="1">
      <c r="A100" s="4"/>
      <c r="B100" s="4" t="s">
        <v>71</v>
      </c>
      <c r="C100" s="22"/>
      <c r="D100" s="22"/>
      <c r="E100" s="22"/>
      <c r="F100" s="15">
        <f t="shared" si="1"/>
        <v>0</v>
      </c>
      <c r="G100" s="7"/>
    </row>
    <row r="101" spans="1:7" ht="15.75">
      <c r="A101" s="4"/>
      <c r="B101" s="4" t="s">
        <v>72</v>
      </c>
      <c r="C101" s="22"/>
      <c r="D101" s="22"/>
      <c r="E101" s="22"/>
      <c r="F101" s="15">
        <f t="shared" si="1"/>
        <v>0</v>
      </c>
      <c r="G101" s="7"/>
    </row>
    <row r="102" spans="1:7" ht="15.75">
      <c r="A102" s="4"/>
      <c r="B102" s="4" t="s">
        <v>73</v>
      </c>
      <c r="C102" s="22"/>
      <c r="D102" s="22"/>
      <c r="E102" s="23"/>
      <c r="F102" s="15">
        <f t="shared" si="1"/>
        <v>0</v>
      </c>
      <c r="G102" s="4"/>
    </row>
    <row r="103" spans="1:7" ht="15.75">
      <c r="A103" s="4"/>
      <c r="B103" s="4" t="s">
        <v>75</v>
      </c>
      <c r="C103" s="34"/>
      <c r="D103" s="34"/>
      <c r="E103" s="29"/>
      <c r="F103" s="15">
        <f t="shared" si="1"/>
        <v>0</v>
      </c>
      <c r="G103" s="4"/>
    </row>
    <row r="104" spans="1:7" ht="21" customHeight="1">
      <c r="A104" s="4"/>
      <c r="B104" s="19" t="s">
        <v>76</v>
      </c>
      <c r="C104" s="44">
        <f>C90+C79+C65+C64+C38+C29+C28+C22+C19+C14+C13+C8+C7</f>
        <v>0</v>
      </c>
      <c r="D104" s="44">
        <f>D90+D79+D65+D64+D38+D29+D28+D22+D19+D14+D13+D8+D7</f>
        <v>2879.93757</v>
      </c>
      <c r="E104" s="44">
        <f>E90+E79+E65+E64+E38+E29+E28+E22+E19+E14+E13+E8+E7</f>
        <v>2879.93757</v>
      </c>
      <c r="F104" s="44">
        <f>F90+F79+F65+F64+F38+F29+F28+F22+F19+F14+F13+F8+F7</f>
        <v>0</v>
      </c>
      <c r="G104" s="20"/>
    </row>
    <row r="106" ht="15" customHeight="1">
      <c r="D106" s="28"/>
    </row>
    <row r="107" spans="2:6" ht="13.5" customHeight="1">
      <c r="B107" s="26"/>
      <c r="E107" s="67"/>
      <c r="F107" s="68"/>
    </row>
    <row r="108" spans="2:7" ht="15.75" customHeight="1">
      <c r="B108" s="14"/>
      <c r="C108" s="14"/>
      <c r="D108" s="14"/>
      <c r="E108" s="14"/>
      <c r="F108" s="14"/>
      <c r="G108" s="14"/>
    </row>
    <row r="111" spans="2:6" ht="12.75">
      <c r="B111" s="26"/>
      <c r="E111" s="67"/>
      <c r="F111" s="68"/>
    </row>
  </sheetData>
  <sheetProtection/>
  <mergeCells count="11">
    <mergeCell ref="G4:G5"/>
    <mergeCell ref="E107:F107"/>
    <mergeCell ref="E111:F111"/>
    <mergeCell ref="A2:G2"/>
    <mergeCell ref="B3:G3"/>
    <mergeCell ref="A4:A5"/>
    <mergeCell ref="B4:B5"/>
    <mergeCell ref="C4:C5"/>
    <mergeCell ref="D4:D5"/>
    <mergeCell ref="E4:E5"/>
    <mergeCell ref="F4:F5"/>
  </mergeCells>
  <printOptions/>
  <pageMargins left="1.1023622047244095" right="0.1968503937007874" top="0.2755905511811024" bottom="0.1968503937007874" header="0.35433070866141736" footer="0.1574803149606299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1"/>
  <sheetViews>
    <sheetView view="pageBreakPreview" zoomScale="90" zoomScaleNormal="54" zoomScaleSheetLayoutView="90" zoomScalePageLayoutView="0" workbookViewId="0" topLeftCell="A85">
      <selection activeCell="C108" sqref="C108"/>
    </sheetView>
  </sheetViews>
  <sheetFormatPr defaultColWidth="13.7109375" defaultRowHeight="15"/>
  <cols>
    <col min="1" max="1" width="5.28125" style="1" customWidth="1"/>
    <col min="2" max="2" width="46.421875" style="1" customWidth="1"/>
    <col min="3" max="4" width="15.421875" style="1" customWidth="1"/>
    <col min="5" max="5" width="12.57421875" style="1" customWidth="1"/>
    <col min="6" max="6" width="13.57421875" style="1" customWidth="1"/>
    <col min="7" max="233" width="9.140625" style="1" customWidth="1"/>
    <col min="234" max="234" width="5.57421875" style="1" customWidth="1"/>
    <col min="235" max="235" width="39.57421875" style="1" customWidth="1"/>
    <col min="236" max="236" width="13.140625" style="1" customWidth="1"/>
    <col min="237" max="237" width="13.7109375" style="1" customWidth="1"/>
    <col min="238" max="239" width="13.421875" style="1" customWidth="1"/>
    <col min="240" max="240" width="14.28125" style="1" customWidth="1"/>
    <col min="241" max="241" width="13.140625" style="1" customWidth="1"/>
    <col min="242" max="242" width="13.421875" style="1" customWidth="1"/>
    <col min="243" max="244" width="13.28125" style="1" customWidth="1"/>
    <col min="245" max="245" width="14.00390625" style="1" customWidth="1"/>
    <col min="246" max="246" width="13.140625" style="1" customWidth="1"/>
    <col min="247" max="247" width="14.140625" style="1" customWidth="1"/>
    <col min="248" max="248" width="13.7109375" style="1" customWidth="1"/>
    <col min="249" max="249" width="13.28125" style="1" customWidth="1"/>
    <col min="250" max="250" width="13.421875" style="1" customWidth="1"/>
    <col min="251" max="251" width="13.00390625" style="1" customWidth="1"/>
    <col min="252" max="252" width="13.421875" style="1" customWidth="1"/>
    <col min="253" max="253" width="13.57421875" style="1" customWidth="1"/>
    <col min="254" max="254" width="13.00390625" style="1" customWidth="1"/>
    <col min="255" max="16384" width="13.7109375" style="1" customWidth="1"/>
  </cols>
  <sheetData>
    <row r="1" ht="12.75" hidden="1"/>
    <row r="2" spans="1:6" ht="31.5" customHeight="1">
      <c r="A2" s="62" t="s">
        <v>111</v>
      </c>
      <c r="B2" s="62"/>
      <c r="C2" s="62"/>
      <c r="D2" s="62"/>
      <c r="E2" s="62"/>
      <c r="F2" s="62"/>
    </row>
    <row r="3" spans="1:6" ht="31.5" customHeight="1">
      <c r="A3" s="35"/>
      <c r="B3" s="69" t="s">
        <v>109</v>
      </c>
      <c r="C3" s="69"/>
      <c r="D3" s="69"/>
      <c r="E3" s="69"/>
      <c r="F3" s="69"/>
    </row>
    <row r="4" spans="1:6" ht="15" customHeight="1">
      <c r="A4" s="64" t="s">
        <v>0</v>
      </c>
      <c r="B4" s="64" t="s">
        <v>1</v>
      </c>
      <c r="C4" s="65" t="s">
        <v>100</v>
      </c>
      <c r="D4" s="65" t="s">
        <v>102</v>
      </c>
      <c r="E4" s="65" t="s">
        <v>117</v>
      </c>
      <c r="F4" s="65" t="s">
        <v>77</v>
      </c>
    </row>
    <row r="5" spans="1:6" ht="28.5" customHeight="1">
      <c r="A5" s="64"/>
      <c r="B5" s="64"/>
      <c r="C5" s="66"/>
      <c r="D5" s="66"/>
      <c r="E5" s="66"/>
      <c r="F5" s="66"/>
    </row>
    <row r="6" spans="1:6" ht="17.25" customHeight="1">
      <c r="A6" s="2"/>
      <c r="B6" s="2"/>
      <c r="C6" s="3"/>
      <c r="D6" s="3"/>
      <c r="E6" s="3"/>
      <c r="F6" s="3"/>
    </row>
    <row r="7" spans="1:6" ht="15.75">
      <c r="A7" s="4">
        <v>211</v>
      </c>
      <c r="B7" s="15" t="s">
        <v>2</v>
      </c>
      <c r="C7" s="21">
        <f>D7</f>
        <v>183.6</v>
      </c>
      <c r="D7" s="21">
        <v>183.6</v>
      </c>
      <c r="E7" s="21">
        <f>C7-D7</f>
        <v>0</v>
      </c>
      <c r="F7" s="5"/>
    </row>
    <row r="8" spans="1:6" ht="15.75">
      <c r="A8" s="4">
        <v>212</v>
      </c>
      <c r="B8" s="15" t="s">
        <v>3</v>
      </c>
      <c r="C8" s="15">
        <f>C9+C10+C11+C12</f>
        <v>0</v>
      </c>
      <c r="D8" s="15">
        <f>D9+D10+D11+D12</f>
        <v>0</v>
      </c>
      <c r="E8" s="21">
        <f aca="true" t="shared" si="0" ref="E8:E71">C8-D8</f>
        <v>0</v>
      </c>
      <c r="F8" s="5"/>
    </row>
    <row r="9" spans="1:6" ht="15.75">
      <c r="A9" s="4"/>
      <c r="B9" s="4" t="s">
        <v>4</v>
      </c>
      <c r="C9" s="4"/>
      <c r="D9" s="4"/>
      <c r="E9" s="21">
        <f t="shared" si="0"/>
        <v>0</v>
      </c>
      <c r="F9" s="4"/>
    </row>
    <row r="10" spans="1:6" ht="15.75">
      <c r="A10" s="4"/>
      <c r="B10" s="4" t="s">
        <v>5</v>
      </c>
      <c r="C10" s="4"/>
      <c r="D10" s="4"/>
      <c r="E10" s="21">
        <f t="shared" si="0"/>
        <v>0</v>
      </c>
      <c r="F10" s="4"/>
    </row>
    <row r="11" spans="1:6" ht="15.75">
      <c r="A11" s="4"/>
      <c r="B11" s="4" t="s">
        <v>79</v>
      </c>
      <c r="C11" s="4"/>
      <c r="D11" s="4"/>
      <c r="E11" s="21">
        <f t="shared" si="0"/>
        <v>0</v>
      </c>
      <c r="F11" s="4"/>
    </row>
    <row r="12" spans="1:6" ht="15.75">
      <c r="A12" s="4"/>
      <c r="B12" s="4" t="s">
        <v>80</v>
      </c>
      <c r="C12" s="4"/>
      <c r="D12" s="4"/>
      <c r="E12" s="21">
        <f t="shared" si="0"/>
        <v>0</v>
      </c>
      <c r="F12" s="4"/>
    </row>
    <row r="13" spans="1:6" ht="15.75">
      <c r="A13" s="4">
        <v>213</v>
      </c>
      <c r="B13" s="15" t="s">
        <v>6</v>
      </c>
      <c r="C13" s="15">
        <f>D13</f>
        <v>42.4116</v>
      </c>
      <c r="D13" s="15">
        <v>42.4116</v>
      </c>
      <c r="E13" s="21">
        <f t="shared" si="0"/>
        <v>0</v>
      </c>
      <c r="F13" s="5"/>
    </row>
    <row r="14" spans="1:6" ht="15.75">
      <c r="A14" s="4">
        <v>221</v>
      </c>
      <c r="B14" s="15" t="s">
        <v>7</v>
      </c>
      <c r="C14" s="15"/>
      <c r="D14" s="15">
        <f>D15+D16+D17+D18</f>
        <v>0</v>
      </c>
      <c r="E14" s="21">
        <f t="shared" si="0"/>
        <v>0</v>
      </c>
      <c r="F14" s="5"/>
    </row>
    <row r="15" spans="1:6" ht="15.75">
      <c r="A15" s="4"/>
      <c r="B15" s="4" t="s">
        <v>8</v>
      </c>
      <c r="C15" s="4"/>
      <c r="D15" s="4"/>
      <c r="E15" s="21">
        <f t="shared" si="0"/>
        <v>0</v>
      </c>
      <c r="F15" s="4"/>
    </row>
    <row r="16" spans="1:6" ht="15.75">
      <c r="A16" s="4"/>
      <c r="B16" s="4" t="s">
        <v>9</v>
      </c>
      <c r="C16" s="4"/>
      <c r="D16" s="4"/>
      <c r="E16" s="21">
        <f t="shared" si="0"/>
        <v>0</v>
      </c>
      <c r="F16" s="4"/>
    </row>
    <row r="17" spans="1:6" ht="15.75">
      <c r="A17" s="4"/>
      <c r="B17" s="4" t="s">
        <v>10</v>
      </c>
      <c r="C17" s="4"/>
      <c r="D17" s="4"/>
      <c r="E17" s="21">
        <f t="shared" si="0"/>
        <v>0</v>
      </c>
      <c r="F17" s="4"/>
    </row>
    <row r="18" spans="1:6" ht="31.5">
      <c r="A18" s="4"/>
      <c r="B18" s="6" t="s">
        <v>11</v>
      </c>
      <c r="C18" s="4"/>
      <c r="D18" s="4"/>
      <c r="E18" s="21">
        <f t="shared" si="0"/>
        <v>0</v>
      </c>
      <c r="F18" s="4"/>
    </row>
    <row r="19" spans="1:6" ht="25.5" customHeight="1">
      <c r="A19" s="4">
        <v>222</v>
      </c>
      <c r="B19" s="15" t="s">
        <v>12</v>
      </c>
      <c r="C19" s="15">
        <f>C20+C21</f>
        <v>0</v>
      </c>
      <c r="D19" s="15">
        <f>D20+D21</f>
        <v>0</v>
      </c>
      <c r="E19" s="21">
        <f t="shared" si="0"/>
        <v>0</v>
      </c>
      <c r="F19" s="5"/>
    </row>
    <row r="20" spans="1:6" ht="19.5" customHeight="1">
      <c r="A20" s="4"/>
      <c r="B20" s="4" t="s">
        <v>81</v>
      </c>
      <c r="C20" s="4"/>
      <c r="D20" s="4"/>
      <c r="E20" s="21">
        <f t="shared" si="0"/>
        <v>0</v>
      </c>
      <c r="F20" s="4"/>
    </row>
    <row r="21" spans="1:6" ht="15.75">
      <c r="A21" s="4"/>
      <c r="B21" s="4" t="s">
        <v>13</v>
      </c>
      <c r="C21" s="4"/>
      <c r="D21" s="4"/>
      <c r="E21" s="21">
        <f t="shared" si="0"/>
        <v>0</v>
      </c>
      <c r="F21" s="4"/>
    </row>
    <row r="22" spans="1:6" ht="15.75">
      <c r="A22" s="4">
        <v>223</v>
      </c>
      <c r="B22" s="15" t="s">
        <v>14</v>
      </c>
      <c r="C22" s="15">
        <f>C23+C24+C25+C26+C27</f>
        <v>0</v>
      </c>
      <c r="D22" s="15">
        <f>D23+D24+D25+D26+D27</f>
        <v>0</v>
      </c>
      <c r="E22" s="21">
        <f t="shared" si="0"/>
        <v>0</v>
      </c>
      <c r="F22" s="5"/>
    </row>
    <row r="23" spans="1:6" ht="15.75">
      <c r="A23" s="4"/>
      <c r="B23" s="4" t="s">
        <v>15</v>
      </c>
      <c r="C23" s="4"/>
      <c r="D23" s="4"/>
      <c r="E23" s="21">
        <f t="shared" si="0"/>
        <v>0</v>
      </c>
      <c r="F23" s="4"/>
    </row>
    <row r="24" spans="1:6" ht="15.75">
      <c r="A24" s="4"/>
      <c r="B24" s="4" t="s">
        <v>16</v>
      </c>
      <c r="C24" s="4"/>
      <c r="D24" s="4"/>
      <c r="E24" s="21">
        <f t="shared" si="0"/>
        <v>0</v>
      </c>
      <c r="F24" s="4"/>
    </row>
    <row r="25" spans="1:6" ht="15.75">
      <c r="A25" s="4"/>
      <c r="B25" s="4" t="s">
        <v>17</v>
      </c>
      <c r="C25" s="4"/>
      <c r="D25" s="4"/>
      <c r="E25" s="21">
        <f t="shared" si="0"/>
        <v>0</v>
      </c>
      <c r="F25" s="4"/>
    </row>
    <row r="26" spans="1:6" ht="15.75">
      <c r="A26" s="4"/>
      <c r="B26" s="4" t="s">
        <v>18</v>
      </c>
      <c r="C26" s="4"/>
      <c r="D26" s="4"/>
      <c r="E26" s="21">
        <f t="shared" si="0"/>
        <v>0</v>
      </c>
      <c r="F26" s="4"/>
    </row>
    <row r="27" spans="1:6" ht="15.75">
      <c r="A27" s="4"/>
      <c r="B27" s="4" t="s">
        <v>19</v>
      </c>
      <c r="C27" s="4"/>
      <c r="D27" s="4"/>
      <c r="E27" s="21">
        <f t="shared" si="0"/>
        <v>0</v>
      </c>
      <c r="F27" s="4"/>
    </row>
    <row r="28" spans="1:6" ht="15.75">
      <c r="A28" s="4">
        <v>224</v>
      </c>
      <c r="B28" s="15" t="s">
        <v>20</v>
      </c>
      <c r="C28" s="15"/>
      <c r="D28" s="15"/>
      <c r="E28" s="21">
        <f t="shared" si="0"/>
        <v>0</v>
      </c>
      <c r="F28" s="5"/>
    </row>
    <row r="29" spans="1:6" ht="15.75">
      <c r="A29" s="4">
        <v>225</v>
      </c>
      <c r="B29" s="15" t="s">
        <v>21</v>
      </c>
      <c r="C29" s="31">
        <f>C30+C31+C32+C33+C34+C35+C36+C37</f>
        <v>0</v>
      </c>
      <c r="D29" s="31">
        <f>D30+D31+D32+D33+D34+D35+D36+D37</f>
        <v>0</v>
      </c>
      <c r="E29" s="21">
        <f t="shared" si="0"/>
        <v>0</v>
      </c>
      <c r="F29" s="5"/>
    </row>
    <row r="30" spans="1:6" ht="15.75">
      <c r="A30" s="4"/>
      <c r="B30" s="4" t="s">
        <v>22</v>
      </c>
      <c r="C30" s="29"/>
      <c r="D30" s="29"/>
      <c r="E30" s="21">
        <f t="shared" si="0"/>
        <v>0</v>
      </c>
      <c r="F30" s="4"/>
    </row>
    <row r="31" spans="1:6" ht="15.75">
      <c r="A31" s="4"/>
      <c r="B31" s="4" t="s">
        <v>23</v>
      </c>
      <c r="C31" s="29"/>
      <c r="D31" s="29"/>
      <c r="E31" s="21">
        <f t="shared" si="0"/>
        <v>0</v>
      </c>
      <c r="F31" s="4"/>
    </row>
    <row r="32" spans="1:6" ht="15.75">
      <c r="A32" s="4"/>
      <c r="B32" s="4" t="s">
        <v>24</v>
      </c>
      <c r="C32" s="29"/>
      <c r="D32" s="29"/>
      <c r="E32" s="21">
        <f t="shared" si="0"/>
        <v>0</v>
      </c>
      <c r="F32" s="4"/>
    </row>
    <row r="33" spans="1:6" ht="15.75">
      <c r="A33" s="4"/>
      <c r="B33" s="4" t="s">
        <v>25</v>
      </c>
      <c r="C33" s="29"/>
      <c r="D33" s="29"/>
      <c r="E33" s="21">
        <f t="shared" si="0"/>
        <v>0</v>
      </c>
      <c r="F33" s="4"/>
    </row>
    <row r="34" spans="1:6" ht="15.75">
      <c r="A34" s="4"/>
      <c r="B34" s="4" t="s">
        <v>26</v>
      </c>
      <c r="C34" s="29"/>
      <c r="D34" s="29"/>
      <c r="E34" s="21">
        <f t="shared" si="0"/>
        <v>0</v>
      </c>
      <c r="F34" s="4"/>
    </row>
    <row r="35" spans="1:6" ht="15.75">
      <c r="A35" s="4"/>
      <c r="B35" s="4" t="s">
        <v>27</v>
      </c>
      <c r="C35" s="29"/>
      <c r="D35" s="29"/>
      <c r="E35" s="21">
        <f t="shared" si="0"/>
        <v>0</v>
      </c>
      <c r="F35" s="4"/>
    </row>
    <row r="36" spans="1:6" ht="15.75">
      <c r="A36" s="4"/>
      <c r="B36" s="4" t="s">
        <v>28</v>
      </c>
      <c r="C36" s="29"/>
      <c r="D36" s="29"/>
      <c r="E36" s="21">
        <f t="shared" si="0"/>
        <v>0</v>
      </c>
      <c r="F36" s="4"/>
    </row>
    <row r="37" spans="1:6" ht="15.75">
      <c r="A37" s="4"/>
      <c r="B37" s="4" t="s">
        <v>82</v>
      </c>
      <c r="C37" s="29"/>
      <c r="D37" s="29"/>
      <c r="E37" s="21">
        <f t="shared" si="0"/>
        <v>0</v>
      </c>
      <c r="F37" s="4"/>
    </row>
    <row r="38" spans="1:6" ht="15.75">
      <c r="A38" s="4">
        <v>226</v>
      </c>
      <c r="B38" s="15" t="s">
        <v>29</v>
      </c>
      <c r="C38" s="21">
        <f>C39+C40+C41+C42+C43+C44+C45+C46+C47+C48+C49+C50+C51+C52+C53+C54+C55+C56+C57+C58+C59+C60+C61+C62+C63</f>
        <v>0</v>
      </c>
      <c r="D38" s="21">
        <f>D39+D40+D41+D42+D43+D44+D45+D46+D47+D48+D49+D50+D51+D52+D53+D54+D55+D56+D57+D58+D59+D60+D61+D62+D63</f>
        <v>0</v>
      </c>
      <c r="E38" s="21">
        <f t="shared" si="0"/>
        <v>0</v>
      </c>
      <c r="F38" s="15"/>
    </row>
    <row r="39" spans="1:6" ht="15.75">
      <c r="A39" s="4"/>
      <c r="B39" s="4" t="s">
        <v>83</v>
      </c>
      <c r="C39" s="29"/>
      <c r="D39" s="29"/>
      <c r="E39" s="21">
        <f t="shared" si="0"/>
        <v>0</v>
      </c>
      <c r="F39" s="4"/>
    </row>
    <row r="40" spans="1:6" ht="15.75">
      <c r="A40" s="4"/>
      <c r="B40" s="4" t="s">
        <v>84</v>
      </c>
      <c r="C40" s="29"/>
      <c r="D40" s="29"/>
      <c r="E40" s="21">
        <f t="shared" si="0"/>
        <v>0</v>
      </c>
      <c r="F40" s="4"/>
    </row>
    <row r="41" spans="1:6" ht="31.5">
      <c r="A41" s="4"/>
      <c r="B41" s="6" t="s">
        <v>85</v>
      </c>
      <c r="C41" s="29"/>
      <c r="D41" s="29"/>
      <c r="E41" s="21">
        <f t="shared" si="0"/>
        <v>0</v>
      </c>
      <c r="F41" s="4"/>
    </row>
    <row r="42" spans="1:6" ht="15.75">
      <c r="A42" s="4"/>
      <c r="B42" s="4" t="s">
        <v>86</v>
      </c>
      <c r="C42" s="29"/>
      <c r="D42" s="29"/>
      <c r="E42" s="21">
        <f t="shared" si="0"/>
        <v>0</v>
      </c>
      <c r="F42" s="4"/>
    </row>
    <row r="43" spans="1:6" ht="31.5">
      <c r="A43" s="4"/>
      <c r="B43" s="6" t="s">
        <v>30</v>
      </c>
      <c r="C43" s="29"/>
      <c r="D43" s="29"/>
      <c r="E43" s="21">
        <f t="shared" si="0"/>
        <v>0</v>
      </c>
      <c r="F43" s="4"/>
    </row>
    <row r="44" spans="1:6" ht="31.5">
      <c r="A44" s="4"/>
      <c r="B44" s="6" t="s">
        <v>31</v>
      </c>
      <c r="C44" s="29"/>
      <c r="D44" s="29"/>
      <c r="E44" s="21">
        <f t="shared" si="0"/>
        <v>0</v>
      </c>
      <c r="F44" s="4"/>
    </row>
    <row r="45" spans="1:6" ht="15.75">
      <c r="A45" s="4"/>
      <c r="B45" s="4" t="s">
        <v>32</v>
      </c>
      <c r="C45" s="29"/>
      <c r="D45" s="29"/>
      <c r="E45" s="21">
        <f t="shared" si="0"/>
        <v>0</v>
      </c>
      <c r="F45" s="4"/>
    </row>
    <row r="46" spans="1:6" ht="15.75">
      <c r="A46" s="4"/>
      <c r="B46" s="4" t="s">
        <v>87</v>
      </c>
      <c r="C46" s="29"/>
      <c r="D46" s="29"/>
      <c r="E46" s="21">
        <f t="shared" si="0"/>
        <v>0</v>
      </c>
      <c r="F46" s="4"/>
    </row>
    <row r="47" spans="1:6" ht="15.75">
      <c r="A47" s="4"/>
      <c r="B47" s="4" t="s">
        <v>88</v>
      </c>
      <c r="C47" s="29"/>
      <c r="D47" s="29"/>
      <c r="E47" s="21">
        <f t="shared" si="0"/>
        <v>0</v>
      </c>
      <c r="F47" s="4"/>
    </row>
    <row r="48" spans="1:6" ht="31.5">
      <c r="A48" s="4"/>
      <c r="B48" s="6" t="s">
        <v>33</v>
      </c>
      <c r="C48" s="29"/>
      <c r="D48" s="29"/>
      <c r="E48" s="21">
        <f t="shared" si="0"/>
        <v>0</v>
      </c>
      <c r="F48" s="4"/>
    </row>
    <row r="49" spans="1:6" ht="15.75">
      <c r="A49" s="4"/>
      <c r="B49" s="4" t="s">
        <v>34</v>
      </c>
      <c r="C49" s="29"/>
      <c r="D49" s="29"/>
      <c r="E49" s="21">
        <f t="shared" si="0"/>
        <v>0</v>
      </c>
      <c r="F49" s="4"/>
    </row>
    <row r="50" spans="1:6" ht="31.5">
      <c r="A50" s="4"/>
      <c r="B50" s="6" t="s">
        <v>89</v>
      </c>
      <c r="C50" s="29"/>
      <c r="D50" s="29"/>
      <c r="E50" s="21">
        <f t="shared" si="0"/>
        <v>0</v>
      </c>
      <c r="F50" s="4"/>
    </row>
    <row r="51" spans="1:6" ht="15.75">
      <c r="A51" s="4"/>
      <c r="B51" s="4" t="s">
        <v>35</v>
      </c>
      <c r="C51" s="29"/>
      <c r="D51" s="29"/>
      <c r="E51" s="21">
        <f t="shared" si="0"/>
        <v>0</v>
      </c>
      <c r="F51" s="4"/>
    </row>
    <row r="52" spans="1:6" ht="47.25">
      <c r="A52" s="4"/>
      <c r="B52" s="6" t="s">
        <v>103</v>
      </c>
      <c r="C52" s="29"/>
      <c r="D52" s="29"/>
      <c r="E52" s="21">
        <f t="shared" si="0"/>
        <v>0</v>
      </c>
      <c r="F52" s="4"/>
    </row>
    <row r="53" spans="1:6" ht="15.75">
      <c r="A53" s="4"/>
      <c r="B53" s="4" t="s">
        <v>36</v>
      </c>
      <c r="C53" s="29"/>
      <c r="D53" s="29"/>
      <c r="E53" s="21">
        <f t="shared" si="0"/>
        <v>0</v>
      </c>
      <c r="F53" s="4"/>
    </row>
    <row r="54" spans="1:6" ht="31.5">
      <c r="A54" s="4"/>
      <c r="B54" s="6" t="s">
        <v>41</v>
      </c>
      <c r="C54" s="29"/>
      <c r="D54" s="29"/>
      <c r="E54" s="21">
        <f t="shared" si="0"/>
        <v>0</v>
      </c>
      <c r="F54" s="4"/>
    </row>
    <row r="55" spans="1:6" ht="15.75">
      <c r="A55" s="4"/>
      <c r="B55" s="4" t="s">
        <v>90</v>
      </c>
      <c r="C55" s="29"/>
      <c r="D55" s="29"/>
      <c r="E55" s="21">
        <f t="shared" si="0"/>
        <v>0</v>
      </c>
      <c r="F55" s="4"/>
    </row>
    <row r="56" spans="1:6" ht="47.25">
      <c r="A56" s="4"/>
      <c r="B56" s="6" t="s">
        <v>37</v>
      </c>
      <c r="C56" s="29"/>
      <c r="D56" s="29"/>
      <c r="E56" s="21">
        <f t="shared" si="0"/>
        <v>0</v>
      </c>
      <c r="F56" s="4"/>
    </row>
    <row r="57" spans="1:6" ht="15.75">
      <c r="A57" s="4"/>
      <c r="B57" s="4" t="s">
        <v>38</v>
      </c>
      <c r="C57" s="29"/>
      <c r="D57" s="29"/>
      <c r="E57" s="21">
        <f t="shared" si="0"/>
        <v>0</v>
      </c>
      <c r="F57" s="4"/>
    </row>
    <row r="58" spans="1:6" ht="15.75">
      <c r="A58" s="4"/>
      <c r="B58" s="4" t="s">
        <v>39</v>
      </c>
      <c r="C58" s="29"/>
      <c r="D58" s="29"/>
      <c r="E58" s="21">
        <f t="shared" si="0"/>
        <v>0</v>
      </c>
      <c r="F58" s="4"/>
    </row>
    <row r="59" spans="1:6" ht="31.5">
      <c r="A59" s="4"/>
      <c r="B59" s="6" t="s">
        <v>92</v>
      </c>
      <c r="C59" s="29"/>
      <c r="D59" s="29"/>
      <c r="E59" s="21">
        <f t="shared" si="0"/>
        <v>0</v>
      </c>
      <c r="F59" s="4"/>
    </row>
    <row r="60" spans="1:6" ht="15.75">
      <c r="A60" s="4"/>
      <c r="B60" s="4" t="s">
        <v>91</v>
      </c>
      <c r="C60" s="29"/>
      <c r="D60" s="29"/>
      <c r="E60" s="21">
        <f t="shared" si="0"/>
        <v>0</v>
      </c>
      <c r="F60" s="4"/>
    </row>
    <row r="61" spans="1:6" ht="15.75">
      <c r="A61" s="4"/>
      <c r="B61" s="4" t="s">
        <v>93</v>
      </c>
      <c r="C61" s="29"/>
      <c r="D61" s="29"/>
      <c r="E61" s="21">
        <f t="shared" si="0"/>
        <v>0</v>
      </c>
      <c r="F61" s="4"/>
    </row>
    <row r="62" spans="1:6" ht="31.5">
      <c r="A62" s="4"/>
      <c r="B62" s="6" t="s">
        <v>40</v>
      </c>
      <c r="C62" s="29"/>
      <c r="D62" s="29"/>
      <c r="E62" s="21">
        <f t="shared" si="0"/>
        <v>0</v>
      </c>
      <c r="F62" s="4"/>
    </row>
    <row r="63" spans="1:6" ht="15.75">
      <c r="A63" s="4"/>
      <c r="B63" s="4" t="s">
        <v>94</v>
      </c>
      <c r="C63" s="29"/>
      <c r="D63" s="29"/>
      <c r="E63" s="21">
        <f t="shared" si="0"/>
        <v>0</v>
      </c>
      <c r="F63" s="4"/>
    </row>
    <row r="64" spans="1:6" ht="15.75" customHeight="1">
      <c r="A64" s="4">
        <v>262</v>
      </c>
      <c r="B64" s="17" t="s">
        <v>42</v>
      </c>
      <c r="C64" s="16"/>
      <c r="D64" s="16"/>
      <c r="E64" s="21">
        <f t="shared" si="0"/>
        <v>0</v>
      </c>
      <c r="F64" s="16"/>
    </row>
    <row r="65" spans="1:6" ht="15.75">
      <c r="A65" s="4">
        <v>290</v>
      </c>
      <c r="B65" s="15" t="s">
        <v>43</v>
      </c>
      <c r="C65" s="21">
        <f>C66+C67+C68+C69+C75+C76</f>
        <v>0</v>
      </c>
      <c r="D65" s="21">
        <f>D66+D67+D68+D69+D75+D76</f>
        <v>0</v>
      </c>
      <c r="E65" s="21">
        <f t="shared" si="0"/>
        <v>0</v>
      </c>
      <c r="F65" s="15"/>
    </row>
    <row r="66" spans="1:6" ht="15.75">
      <c r="A66" s="4"/>
      <c r="B66" s="4" t="s">
        <v>97</v>
      </c>
      <c r="C66" s="38"/>
      <c r="D66" s="38"/>
      <c r="E66" s="21">
        <f t="shared" si="0"/>
        <v>0</v>
      </c>
      <c r="F66" s="8"/>
    </row>
    <row r="67" spans="1:6" ht="15.75">
      <c r="A67" s="4"/>
      <c r="B67" s="36" t="s">
        <v>95</v>
      </c>
      <c r="C67" s="39"/>
      <c r="D67" s="39"/>
      <c r="E67" s="21">
        <f t="shared" si="0"/>
        <v>0</v>
      </c>
      <c r="F67" s="37"/>
    </row>
    <row r="68" spans="1:6" ht="15.75">
      <c r="A68" s="4"/>
      <c r="B68" s="36" t="s">
        <v>96</v>
      </c>
      <c r="C68" s="39"/>
      <c r="D68" s="39"/>
      <c r="E68" s="21">
        <f t="shared" si="0"/>
        <v>0</v>
      </c>
      <c r="F68" s="37"/>
    </row>
    <row r="69" spans="1:6" ht="15.75">
      <c r="A69" s="4"/>
      <c r="B69" s="36" t="s">
        <v>99</v>
      </c>
      <c r="C69" s="40"/>
      <c r="D69" s="40"/>
      <c r="E69" s="21">
        <f t="shared" si="0"/>
        <v>0</v>
      </c>
      <c r="F69" s="9"/>
    </row>
    <row r="70" spans="1:6" ht="25.5" hidden="1">
      <c r="A70" s="4"/>
      <c r="B70" s="10" t="s">
        <v>44</v>
      </c>
      <c r="C70" s="40"/>
      <c r="D70" s="41"/>
      <c r="E70" s="21">
        <f t="shared" si="0"/>
        <v>0</v>
      </c>
      <c r="F70" s="10"/>
    </row>
    <row r="71" spans="1:6" ht="15.75" hidden="1">
      <c r="A71" s="4"/>
      <c r="B71" s="10" t="s">
        <v>45</v>
      </c>
      <c r="C71" s="40"/>
      <c r="D71" s="41"/>
      <c r="E71" s="21">
        <f t="shared" si="0"/>
        <v>0</v>
      </c>
      <c r="F71" s="10"/>
    </row>
    <row r="72" spans="1:6" ht="25.5" hidden="1">
      <c r="A72" s="4"/>
      <c r="B72" s="10" t="s">
        <v>46</v>
      </c>
      <c r="C72" s="40"/>
      <c r="D72" s="41"/>
      <c r="E72" s="21">
        <f aca="true" t="shared" si="1" ref="E72:E103">C72-D72</f>
        <v>0</v>
      </c>
      <c r="F72" s="10"/>
    </row>
    <row r="73" spans="1:6" ht="15.75" hidden="1">
      <c r="A73" s="4"/>
      <c r="B73" s="11" t="s">
        <v>47</v>
      </c>
      <c r="C73" s="40"/>
      <c r="D73" s="42"/>
      <c r="E73" s="21">
        <f t="shared" si="1"/>
        <v>0</v>
      </c>
      <c r="F73" s="11"/>
    </row>
    <row r="74" spans="1:6" ht="15.75" hidden="1">
      <c r="A74" s="4"/>
      <c r="B74" s="11" t="s">
        <v>48</v>
      </c>
      <c r="C74" s="40"/>
      <c r="D74" s="42"/>
      <c r="E74" s="21">
        <f t="shared" si="1"/>
        <v>0</v>
      </c>
      <c r="F74" s="11"/>
    </row>
    <row r="75" spans="1:6" ht="15.75">
      <c r="A75" s="4"/>
      <c r="B75" s="4" t="s">
        <v>98</v>
      </c>
      <c r="C75" s="40"/>
      <c r="D75" s="42"/>
      <c r="E75" s="21">
        <f t="shared" si="1"/>
        <v>0</v>
      </c>
      <c r="F75" s="11"/>
    </row>
    <row r="76" spans="1:6" ht="15.75">
      <c r="A76" s="4"/>
      <c r="B76" s="36" t="s">
        <v>49</v>
      </c>
      <c r="C76" s="40"/>
      <c r="D76" s="42"/>
      <c r="E76" s="21">
        <f t="shared" si="1"/>
        <v>0</v>
      </c>
      <c r="F76" s="11"/>
    </row>
    <row r="77" spans="1:6" ht="15.75" hidden="1">
      <c r="A77" s="4"/>
      <c r="B77" s="4" t="s">
        <v>50</v>
      </c>
      <c r="C77" s="32"/>
      <c r="D77" s="32"/>
      <c r="E77" s="21">
        <f t="shared" si="1"/>
        <v>0</v>
      </c>
      <c r="F77" s="4"/>
    </row>
    <row r="78" spans="1:6" ht="15.75" hidden="1">
      <c r="A78" s="4"/>
      <c r="B78" s="4"/>
      <c r="C78" s="32"/>
      <c r="D78" s="32"/>
      <c r="E78" s="21">
        <f t="shared" si="1"/>
        <v>0</v>
      </c>
      <c r="F78" s="4"/>
    </row>
    <row r="79" spans="1:6" ht="15.75">
      <c r="A79" s="4">
        <v>310</v>
      </c>
      <c r="B79" s="15" t="s">
        <v>51</v>
      </c>
      <c r="C79" s="18">
        <f>C80+C81+C82+C83+C84+C85+C86+C87+C88+C89</f>
        <v>0</v>
      </c>
      <c r="D79" s="33">
        <f>D80+D81+D82+D83+D84+D85+D86+D87+D88+D89</f>
        <v>0</v>
      </c>
      <c r="E79" s="21">
        <f t="shared" si="1"/>
        <v>0</v>
      </c>
      <c r="F79" s="12"/>
    </row>
    <row r="80" spans="1:6" ht="16.5" customHeight="1">
      <c r="A80" s="4"/>
      <c r="B80" s="4" t="s">
        <v>52</v>
      </c>
      <c r="C80" s="4"/>
      <c r="D80" s="4"/>
      <c r="E80" s="21">
        <f t="shared" si="1"/>
        <v>0</v>
      </c>
      <c r="F80" s="4"/>
    </row>
    <row r="81" spans="1:6" ht="15.75" customHeight="1">
      <c r="A81" s="4"/>
      <c r="B81" s="4" t="s">
        <v>53</v>
      </c>
      <c r="C81" s="4"/>
      <c r="D81" s="4"/>
      <c r="E81" s="21">
        <f t="shared" si="1"/>
        <v>0</v>
      </c>
      <c r="F81" s="4"/>
    </row>
    <row r="82" spans="1:6" ht="21.75" customHeight="1">
      <c r="A82" s="4"/>
      <c r="B82" s="4" t="s">
        <v>54</v>
      </c>
      <c r="C82" s="29"/>
      <c r="D82" s="29"/>
      <c r="E82" s="21">
        <f t="shared" si="1"/>
        <v>0</v>
      </c>
      <c r="F82" s="4"/>
    </row>
    <row r="83" spans="1:6" ht="33" customHeight="1">
      <c r="A83" s="4"/>
      <c r="B83" s="6" t="s">
        <v>55</v>
      </c>
      <c r="C83" s="29"/>
      <c r="D83" s="6"/>
      <c r="E83" s="21">
        <f t="shared" si="1"/>
        <v>0</v>
      </c>
      <c r="F83" s="6"/>
    </row>
    <row r="84" spans="1:6" ht="20.25" customHeight="1">
      <c r="A84" s="4"/>
      <c r="B84" s="4" t="s">
        <v>56</v>
      </c>
      <c r="C84" s="29"/>
      <c r="D84" s="4"/>
      <c r="E84" s="21">
        <f t="shared" si="1"/>
        <v>0</v>
      </c>
      <c r="F84" s="4"/>
    </row>
    <row r="85" spans="1:6" ht="15.75">
      <c r="A85" s="4"/>
      <c r="B85" s="4" t="s">
        <v>57</v>
      </c>
      <c r="C85" s="29"/>
      <c r="D85" s="29"/>
      <c r="E85" s="21">
        <f t="shared" si="1"/>
        <v>0</v>
      </c>
      <c r="F85" s="4"/>
    </row>
    <row r="86" spans="1:6" ht="15.75">
      <c r="A86" s="4"/>
      <c r="B86" s="4" t="s">
        <v>58</v>
      </c>
      <c r="C86" s="29"/>
      <c r="D86" s="4"/>
      <c r="E86" s="21">
        <f t="shared" si="1"/>
        <v>0</v>
      </c>
      <c r="F86" s="4"/>
    </row>
    <row r="87" spans="1:6" ht="15.75">
      <c r="A87" s="4"/>
      <c r="B87" s="4" t="s">
        <v>59</v>
      </c>
      <c r="C87" s="29"/>
      <c r="D87" s="4"/>
      <c r="E87" s="21">
        <f t="shared" si="1"/>
        <v>0</v>
      </c>
      <c r="F87" s="4"/>
    </row>
    <row r="88" spans="1:6" ht="15.75">
      <c r="A88" s="4"/>
      <c r="B88" s="4" t="s">
        <v>60</v>
      </c>
      <c r="C88" s="29"/>
      <c r="D88" s="29"/>
      <c r="E88" s="21">
        <f t="shared" si="1"/>
        <v>0</v>
      </c>
      <c r="F88" s="4"/>
    </row>
    <row r="89" spans="1:6" ht="15.75">
      <c r="A89" s="4"/>
      <c r="B89" s="4" t="s">
        <v>61</v>
      </c>
      <c r="C89" s="29"/>
      <c r="D89" s="29"/>
      <c r="E89" s="21">
        <f t="shared" si="1"/>
        <v>0</v>
      </c>
      <c r="F89" s="4"/>
    </row>
    <row r="90" spans="1:6" ht="15.75">
      <c r="A90" s="4">
        <v>340</v>
      </c>
      <c r="B90" s="15" t="s">
        <v>62</v>
      </c>
      <c r="C90" s="27">
        <f>C91+C92+C93+C94+C95+C96+C97+C98+C99+C100+C101+C102+C103</f>
        <v>5429.706590000001</v>
      </c>
      <c r="D90" s="27">
        <f>D91+D92+D93+D94+D95+D96+D97+D98+D99+D100+D101+D102+D103</f>
        <v>5429.706590000001</v>
      </c>
      <c r="E90" s="21">
        <f t="shared" si="1"/>
        <v>0</v>
      </c>
      <c r="F90" s="12"/>
    </row>
    <row r="91" spans="1:6" ht="15.75">
      <c r="A91" s="4"/>
      <c r="B91" s="4" t="s">
        <v>63</v>
      </c>
      <c r="C91" s="49">
        <v>158.53339</v>
      </c>
      <c r="D91" s="49">
        <v>158.53339</v>
      </c>
      <c r="E91" s="21">
        <f t="shared" si="1"/>
        <v>0</v>
      </c>
      <c r="F91" s="7"/>
    </row>
    <row r="92" spans="1:6" ht="15.75">
      <c r="A92" s="4"/>
      <c r="B92" s="4" t="s">
        <v>64</v>
      </c>
      <c r="C92" s="49">
        <v>368.722</v>
      </c>
      <c r="D92" s="49">
        <v>368.722</v>
      </c>
      <c r="E92" s="21">
        <f t="shared" si="1"/>
        <v>0</v>
      </c>
      <c r="F92" s="7"/>
    </row>
    <row r="93" spans="1:6" ht="15.75">
      <c r="A93" s="4"/>
      <c r="B93" s="4" t="s">
        <v>65</v>
      </c>
      <c r="C93" s="49">
        <v>3078.24578</v>
      </c>
      <c r="D93" s="49">
        <v>3078.24578</v>
      </c>
      <c r="E93" s="21">
        <f t="shared" si="1"/>
        <v>0</v>
      </c>
      <c r="F93" s="7"/>
    </row>
    <row r="94" spans="1:6" ht="15.75">
      <c r="A94" s="4"/>
      <c r="B94" s="4" t="s">
        <v>66</v>
      </c>
      <c r="C94" s="47"/>
      <c r="D94" s="47"/>
      <c r="E94" s="21">
        <f t="shared" si="1"/>
        <v>0</v>
      </c>
      <c r="F94" s="7"/>
    </row>
    <row r="95" spans="1:6" ht="17.25" customHeight="1">
      <c r="A95" s="4"/>
      <c r="B95" s="4" t="s">
        <v>67</v>
      </c>
      <c r="C95" s="47"/>
      <c r="D95" s="47"/>
      <c r="E95" s="21">
        <f t="shared" si="1"/>
        <v>0</v>
      </c>
      <c r="F95" s="7"/>
    </row>
    <row r="96" spans="1:6" ht="17.25" customHeight="1">
      <c r="A96" s="4"/>
      <c r="B96" s="4" t="s">
        <v>68</v>
      </c>
      <c r="C96" s="47"/>
      <c r="D96" s="47"/>
      <c r="E96" s="21">
        <f t="shared" si="1"/>
        <v>0</v>
      </c>
      <c r="F96" s="7"/>
    </row>
    <row r="97" spans="1:6" ht="17.25" customHeight="1">
      <c r="A97" s="4"/>
      <c r="B97" s="4" t="s">
        <v>74</v>
      </c>
      <c r="C97" s="47"/>
      <c r="D97" s="47"/>
      <c r="E97" s="21">
        <f t="shared" si="1"/>
        <v>0</v>
      </c>
      <c r="F97" s="7"/>
    </row>
    <row r="98" spans="1:6" ht="15" customHeight="1">
      <c r="A98" s="4"/>
      <c r="B98" s="4" t="s">
        <v>69</v>
      </c>
      <c r="C98" s="47"/>
      <c r="D98" s="47"/>
      <c r="E98" s="21">
        <f t="shared" si="1"/>
        <v>0</v>
      </c>
      <c r="F98" s="13"/>
    </row>
    <row r="99" spans="1:6" ht="16.5" customHeight="1">
      <c r="A99" s="4"/>
      <c r="B99" s="4" t="s">
        <v>70</v>
      </c>
      <c r="C99" s="47"/>
      <c r="D99" s="47"/>
      <c r="E99" s="21">
        <f t="shared" si="1"/>
        <v>0</v>
      </c>
      <c r="F99" s="7"/>
    </row>
    <row r="100" spans="1:6" ht="14.25" customHeight="1">
      <c r="A100" s="4"/>
      <c r="B100" s="4" t="s">
        <v>71</v>
      </c>
      <c r="C100" s="49">
        <v>773.90542</v>
      </c>
      <c r="D100" s="49">
        <v>773.90542</v>
      </c>
      <c r="E100" s="21">
        <f t="shared" si="1"/>
        <v>0</v>
      </c>
      <c r="F100" s="7"/>
    </row>
    <row r="101" spans="1:6" ht="15.75">
      <c r="A101" s="4"/>
      <c r="B101" s="4" t="s">
        <v>72</v>
      </c>
      <c r="C101" s="49"/>
      <c r="D101" s="49"/>
      <c r="E101" s="21">
        <f t="shared" si="1"/>
        <v>0</v>
      </c>
      <c r="F101" s="7"/>
    </row>
    <row r="102" spans="1:6" ht="15.75">
      <c r="A102" s="4"/>
      <c r="B102" s="4" t="s">
        <v>73</v>
      </c>
      <c r="C102" s="49"/>
      <c r="D102" s="49"/>
      <c r="E102" s="21">
        <f t="shared" si="1"/>
        <v>0</v>
      </c>
      <c r="F102" s="4"/>
    </row>
    <row r="103" spans="1:6" ht="15.75">
      <c r="A103" s="4"/>
      <c r="B103" s="4" t="s">
        <v>75</v>
      </c>
      <c r="C103" s="50">
        <v>1050.3</v>
      </c>
      <c r="D103" s="50">
        <v>1050.3</v>
      </c>
      <c r="E103" s="21">
        <f t="shared" si="1"/>
        <v>0</v>
      </c>
      <c r="F103" s="4"/>
    </row>
    <row r="104" spans="1:6" ht="21" customHeight="1">
      <c r="A104" s="4"/>
      <c r="B104" s="19" t="s">
        <v>76</v>
      </c>
      <c r="C104" s="51">
        <f>C90+C79+C65+C64+C38+C29+C28+C22+C19+C14+C13+C8+C7</f>
        <v>5655.718190000001</v>
      </c>
      <c r="D104" s="51">
        <f>D90+D79+D65+D64+D38+D29+D28+D22+D19+D14+D13+D8+D7</f>
        <v>5655.718190000001</v>
      </c>
      <c r="E104" s="44">
        <f>E90+E79+E65+E64+E38+E29+E28+E22+E19+E14+E13+E8+E7</f>
        <v>0</v>
      </c>
      <c r="F104" s="20"/>
    </row>
    <row r="105" ht="15.75">
      <c r="D105" s="55"/>
    </row>
    <row r="106" ht="15" customHeight="1">
      <c r="D106" s="28"/>
    </row>
    <row r="107" spans="2:5" ht="13.5" customHeight="1">
      <c r="B107" s="26"/>
      <c r="D107" s="70"/>
      <c r="E107" s="71"/>
    </row>
    <row r="108" spans="2:6" ht="15.75" customHeight="1">
      <c r="B108" s="14"/>
      <c r="C108" s="14"/>
      <c r="D108" s="14"/>
      <c r="E108" s="14"/>
      <c r="F108" s="14"/>
    </row>
    <row r="111" spans="2:5" ht="12.75">
      <c r="B111" s="26"/>
      <c r="D111" s="67"/>
      <c r="E111" s="68"/>
    </row>
  </sheetData>
  <sheetProtection/>
  <mergeCells count="10">
    <mergeCell ref="D107:E107"/>
    <mergeCell ref="D111:E111"/>
    <mergeCell ref="A2:F2"/>
    <mergeCell ref="B3:F3"/>
    <mergeCell ref="A4:A5"/>
    <mergeCell ref="B4:B5"/>
    <mergeCell ref="C4:C5"/>
    <mergeCell ref="D4:D5"/>
    <mergeCell ref="E4:E5"/>
    <mergeCell ref="F4:F5"/>
  </mergeCells>
  <printOptions/>
  <pageMargins left="1.1023622047244095" right="0.1968503937007874" top="0.2755905511811024" bottom="0.1968503937007874" header="0.35433070866141736" footer="0.1574803149606299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11"/>
  <sheetViews>
    <sheetView tabSelected="1" view="pageBreakPreview" zoomScale="90" zoomScaleNormal="54" zoomScaleSheetLayoutView="90" zoomScalePageLayoutView="0" workbookViewId="0" topLeftCell="A88">
      <selection activeCell="E14" sqref="E14"/>
    </sheetView>
  </sheetViews>
  <sheetFormatPr defaultColWidth="13.7109375" defaultRowHeight="15"/>
  <cols>
    <col min="1" max="1" width="5.28125" style="1" customWidth="1"/>
    <col min="2" max="2" width="46.421875" style="1" customWidth="1"/>
    <col min="3" max="3" width="15.421875" style="1" customWidth="1"/>
    <col min="4" max="4" width="18.00390625" style="1" customWidth="1"/>
    <col min="5" max="5" width="38.7109375" style="1" customWidth="1"/>
    <col min="6" max="232" width="9.140625" style="1" customWidth="1"/>
    <col min="233" max="233" width="5.57421875" style="1" customWidth="1"/>
    <col min="234" max="234" width="39.57421875" style="1" customWidth="1"/>
    <col min="235" max="235" width="13.140625" style="1" customWidth="1"/>
    <col min="236" max="236" width="13.7109375" style="1" customWidth="1"/>
    <col min="237" max="238" width="13.421875" style="1" customWidth="1"/>
    <col min="239" max="239" width="14.28125" style="1" customWidth="1"/>
    <col min="240" max="240" width="13.140625" style="1" customWidth="1"/>
    <col min="241" max="241" width="13.421875" style="1" customWidth="1"/>
    <col min="242" max="243" width="13.28125" style="1" customWidth="1"/>
    <col min="244" max="244" width="14.00390625" style="1" customWidth="1"/>
    <col min="245" max="245" width="13.140625" style="1" customWidth="1"/>
    <col min="246" max="246" width="14.140625" style="1" customWidth="1"/>
    <col min="247" max="247" width="13.7109375" style="1" customWidth="1"/>
    <col min="248" max="248" width="13.28125" style="1" customWidth="1"/>
    <col min="249" max="249" width="13.421875" style="1" customWidth="1"/>
    <col min="250" max="250" width="13.00390625" style="1" customWidth="1"/>
    <col min="251" max="251" width="13.421875" style="1" customWidth="1"/>
    <col min="252" max="252" width="13.57421875" style="1" customWidth="1"/>
    <col min="253" max="253" width="13.00390625" style="1" customWidth="1"/>
    <col min="254" max="16384" width="13.7109375" style="1" customWidth="1"/>
  </cols>
  <sheetData>
    <row r="1" ht="12.75" hidden="1"/>
    <row r="2" spans="1:5" ht="31.5" customHeight="1">
      <c r="A2" s="62" t="s">
        <v>112</v>
      </c>
      <c r="B2" s="62"/>
      <c r="C2" s="62"/>
      <c r="D2" s="62"/>
      <c r="E2" s="62"/>
    </row>
    <row r="3" spans="1:5" ht="31.5" customHeight="1">
      <c r="A3" s="35"/>
      <c r="B3" s="69" t="s">
        <v>109</v>
      </c>
      <c r="C3" s="69"/>
      <c r="D3" s="69"/>
      <c r="E3" s="69"/>
    </row>
    <row r="4" spans="1:5" ht="15" customHeight="1">
      <c r="A4" s="64" t="s">
        <v>0</v>
      </c>
      <c r="B4" s="64" t="s">
        <v>1</v>
      </c>
      <c r="C4" s="73" t="s">
        <v>102</v>
      </c>
      <c r="D4" s="73" t="s">
        <v>107</v>
      </c>
      <c r="E4" s="73" t="s">
        <v>108</v>
      </c>
    </row>
    <row r="5" spans="1:5" ht="28.5" customHeight="1">
      <c r="A5" s="64"/>
      <c r="B5" s="64"/>
      <c r="C5" s="74"/>
      <c r="D5" s="74"/>
      <c r="E5" s="74"/>
    </row>
    <row r="6" spans="1:5" ht="17.25" customHeight="1">
      <c r="A6" s="2"/>
      <c r="B6" s="2"/>
      <c r="C6" s="3"/>
      <c r="D6" s="3"/>
      <c r="E6" s="3"/>
    </row>
    <row r="7" spans="1:5" ht="15.75">
      <c r="A7" s="4">
        <v>211</v>
      </c>
      <c r="B7" s="15" t="s">
        <v>2</v>
      </c>
      <c r="C7" s="15">
        <v>1076.86</v>
      </c>
      <c r="D7" s="75">
        <v>2851.10297</v>
      </c>
      <c r="E7" s="4" t="s">
        <v>105</v>
      </c>
    </row>
    <row r="8" spans="1:5" ht="15.75">
      <c r="A8" s="4">
        <v>212</v>
      </c>
      <c r="B8" s="15" t="s">
        <v>3</v>
      </c>
      <c r="C8" s="15">
        <v>35.07</v>
      </c>
      <c r="D8" s="75">
        <v>1180.318</v>
      </c>
      <c r="E8" s="4" t="s">
        <v>106</v>
      </c>
    </row>
    <row r="9" spans="1:5" ht="15.75">
      <c r="A9" s="4"/>
      <c r="B9" s="4" t="s">
        <v>4</v>
      </c>
      <c r="C9" s="4"/>
      <c r="D9" s="76">
        <v>148.3</v>
      </c>
      <c r="E9" s="4" t="s">
        <v>116</v>
      </c>
    </row>
    <row r="10" spans="1:5" ht="15.75">
      <c r="A10" s="4"/>
      <c r="B10" s="4" t="s">
        <v>5</v>
      </c>
      <c r="C10" s="4"/>
      <c r="D10" s="76">
        <v>73.8178</v>
      </c>
      <c r="E10" s="4" t="s">
        <v>104</v>
      </c>
    </row>
    <row r="11" spans="1:5" ht="15.75">
      <c r="A11" s="4"/>
      <c r="B11" s="4" t="s">
        <v>79</v>
      </c>
      <c r="C11" s="4">
        <v>35.07</v>
      </c>
      <c r="D11" s="5"/>
      <c r="E11" s="4"/>
    </row>
    <row r="12" spans="1:5" ht="15.75">
      <c r="A12" s="4"/>
      <c r="B12" s="4" t="s">
        <v>80</v>
      </c>
      <c r="C12" s="4"/>
      <c r="D12" s="5"/>
      <c r="E12" s="4"/>
    </row>
    <row r="13" spans="1:5" ht="15.75">
      <c r="A13" s="4">
        <v>213</v>
      </c>
      <c r="B13" s="15" t="s">
        <v>6</v>
      </c>
      <c r="C13" s="15">
        <v>312.77</v>
      </c>
      <c r="D13" s="5"/>
      <c r="E13" s="4"/>
    </row>
    <row r="14" spans="1:5" ht="15.75">
      <c r="A14" s="4">
        <v>221</v>
      </c>
      <c r="B14" s="15" t="s">
        <v>7</v>
      </c>
      <c r="C14" s="15">
        <f>C15+C16+C17+C18</f>
        <v>7.43</v>
      </c>
      <c r="D14" s="5"/>
      <c r="E14" s="4"/>
    </row>
    <row r="15" spans="1:5" ht="15.75">
      <c r="A15" s="4"/>
      <c r="B15" s="4" t="s">
        <v>8</v>
      </c>
      <c r="C15" s="4"/>
      <c r="D15" s="5"/>
      <c r="E15" s="4"/>
    </row>
    <row r="16" spans="1:5" ht="23.25" customHeight="1">
      <c r="A16" s="4"/>
      <c r="B16" s="6" t="s">
        <v>9</v>
      </c>
      <c r="C16" s="6"/>
      <c r="D16" s="5"/>
      <c r="E16" s="4"/>
    </row>
    <row r="17" spans="1:5" ht="22.5" customHeight="1">
      <c r="A17" s="4"/>
      <c r="B17" s="6" t="s">
        <v>10</v>
      </c>
      <c r="C17" s="6"/>
      <c r="D17" s="5"/>
      <c r="E17" s="4"/>
    </row>
    <row r="18" spans="1:5" ht="30.75" customHeight="1">
      <c r="A18" s="4"/>
      <c r="B18" s="6" t="s">
        <v>11</v>
      </c>
      <c r="C18" s="6">
        <v>7.43</v>
      </c>
      <c r="D18" s="5"/>
      <c r="E18" s="4"/>
    </row>
    <row r="19" spans="1:5" ht="25.5" customHeight="1">
      <c r="A19" s="4">
        <v>222</v>
      </c>
      <c r="B19" s="15" t="s">
        <v>12</v>
      </c>
      <c r="C19" s="15">
        <f>C20+C21</f>
        <v>115.26</v>
      </c>
      <c r="D19" s="5"/>
      <c r="E19" s="4"/>
    </row>
    <row r="20" spans="1:5" ht="19.5" customHeight="1">
      <c r="A20" s="4"/>
      <c r="B20" s="4" t="s">
        <v>81</v>
      </c>
      <c r="C20" s="4"/>
      <c r="D20" s="5"/>
      <c r="E20" s="4"/>
    </row>
    <row r="21" spans="1:5" ht="15.75">
      <c r="A21" s="4"/>
      <c r="B21" s="4" t="s">
        <v>13</v>
      </c>
      <c r="C21" s="4">
        <v>115.26</v>
      </c>
      <c r="D21" s="5"/>
      <c r="E21" s="4"/>
    </row>
    <row r="22" spans="1:5" ht="15.75">
      <c r="A22" s="4">
        <v>223</v>
      </c>
      <c r="B22" s="15" t="s">
        <v>14</v>
      </c>
      <c r="C22" s="15">
        <f>C23+C24+C25+C26+C27</f>
        <v>0</v>
      </c>
      <c r="D22" s="5"/>
      <c r="E22" s="5"/>
    </row>
    <row r="23" spans="1:5" ht="15.75">
      <c r="A23" s="4"/>
      <c r="B23" s="4" t="s">
        <v>15</v>
      </c>
      <c r="C23" s="4"/>
      <c r="D23" s="5"/>
      <c r="E23" s="4"/>
    </row>
    <row r="24" spans="1:5" ht="15.75">
      <c r="A24" s="4"/>
      <c r="B24" s="4" t="s">
        <v>16</v>
      </c>
      <c r="C24" s="4"/>
      <c r="D24" s="5"/>
      <c r="E24" s="4"/>
    </row>
    <row r="25" spans="1:5" ht="15.75">
      <c r="A25" s="4"/>
      <c r="B25" s="4" t="s">
        <v>17</v>
      </c>
      <c r="C25" s="4"/>
      <c r="D25" s="5"/>
      <c r="E25" s="4"/>
    </row>
    <row r="26" spans="1:5" ht="15.75">
      <c r="A26" s="4"/>
      <c r="B26" s="4" t="s">
        <v>18</v>
      </c>
      <c r="C26" s="4"/>
      <c r="D26" s="5"/>
      <c r="E26" s="4"/>
    </row>
    <row r="27" spans="1:5" ht="15.75">
      <c r="A27" s="4"/>
      <c r="B27" s="4" t="s">
        <v>19</v>
      </c>
      <c r="C27" s="4"/>
      <c r="D27" s="5"/>
      <c r="E27" s="4"/>
    </row>
    <row r="28" spans="1:5" ht="15.75">
      <c r="A28" s="4">
        <v>224</v>
      </c>
      <c r="B28" s="15" t="s">
        <v>20</v>
      </c>
      <c r="C28" s="15">
        <v>246</v>
      </c>
      <c r="D28" s="5"/>
      <c r="E28" s="5"/>
    </row>
    <row r="29" spans="1:5" ht="15.75">
      <c r="A29" s="4">
        <v>225</v>
      </c>
      <c r="B29" s="15" t="s">
        <v>21</v>
      </c>
      <c r="C29" s="31">
        <f>C30+C31+C32+C33+C34+C35+C36+C37</f>
        <v>165.21076000000002</v>
      </c>
      <c r="D29" s="5"/>
      <c r="E29" s="4"/>
    </row>
    <row r="30" spans="1:5" ht="15.75">
      <c r="A30" s="4"/>
      <c r="B30" s="4" t="s">
        <v>22</v>
      </c>
      <c r="C30" s="29"/>
      <c r="D30" s="5"/>
      <c r="E30" s="4"/>
    </row>
    <row r="31" spans="1:5" ht="15.75">
      <c r="A31" s="4"/>
      <c r="B31" s="4" t="s">
        <v>23</v>
      </c>
      <c r="C31" s="29">
        <v>116.68</v>
      </c>
      <c r="D31" s="5"/>
      <c r="E31" s="4"/>
    </row>
    <row r="32" spans="1:5" ht="21" customHeight="1">
      <c r="A32" s="4"/>
      <c r="B32" s="4" t="s">
        <v>24</v>
      </c>
      <c r="C32" s="29">
        <v>37.07776</v>
      </c>
      <c r="D32" s="5"/>
      <c r="E32" s="4"/>
    </row>
    <row r="33" spans="1:5" ht="15.75">
      <c r="A33" s="4"/>
      <c r="B33" s="6" t="s">
        <v>25</v>
      </c>
      <c r="C33" s="29"/>
      <c r="D33" s="5"/>
      <c r="E33" s="4"/>
    </row>
    <row r="34" spans="1:5" ht="15.75">
      <c r="A34" s="4"/>
      <c r="B34" s="6" t="s">
        <v>26</v>
      </c>
      <c r="C34" s="29"/>
      <c r="D34" s="5"/>
      <c r="E34" s="4"/>
    </row>
    <row r="35" spans="1:5" ht="18" customHeight="1">
      <c r="A35" s="4"/>
      <c r="B35" s="6" t="s">
        <v>27</v>
      </c>
      <c r="C35" s="30">
        <v>11.453</v>
      </c>
      <c r="D35" s="5"/>
      <c r="E35" s="6"/>
    </row>
    <row r="36" spans="1:5" ht="22.5" customHeight="1">
      <c r="A36" s="4"/>
      <c r="B36" s="6" t="s">
        <v>28</v>
      </c>
      <c r="C36" s="29"/>
      <c r="D36" s="5"/>
      <c r="E36" s="4"/>
    </row>
    <row r="37" spans="1:5" ht="15.75">
      <c r="A37" s="4"/>
      <c r="B37" s="6" t="s">
        <v>82</v>
      </c>
      <c r="C37" s="29"/>
      <c r="D37" s="5"/>
      <c r="E37" s="4"/>
    </row>
    <row r="38" spans="1:5" ht="15.75">
      <c r="A38" s="4">
        <v>226</v>
      </c>
      <c r="B38" s="15" t="s">
        <v>29</v>
      </c>
      <c r="C38" s="21">
        <f>SUM(C39:C63)</f>
        <v>109.01999</v>
      </c>
      <c r="D38" s="5"/>
      <c r="E38" s="4"/>
    </row>
    <row r="39" spans="1:5" ht="17.25" customHeight="1">
      <c r="A39" s="4"/>
      <c r="B39" s="6" t="s">
        <v>83</v>
      </c>
      <c r="C39" s="24"/>
      <c r="D39" s="5"/>
      <c r="E39" s="24"/>
    </row>
    <row r="40" spans="1:5" ht="17.25" customHeight="1">
      <c r="A40" s="4"/>
      <c r="B40" s="6" t="s">
        <v>84</v>
      </c>
      <c r="C40" s="24"/>
      <c r="D40" s="5"/>
      <c r="E40" s="24"/>
    </row>
    <row r="41" spans="1:5" ht="34.5" customHeight="1">
      <c r="A41" s="4"/>
      <c r="B41" s="6" t="s">
        <v>85</v>
      </c>
      <c r="C41" s="24"/>
      <c r="D41" s="5"/>
      <c r="E41" s="24"/>
    </row>
    <row r="42" spans="1:5" ht="17.25" customHeight="1">
      <c r="A42" s="4"/>
      <c r="B42" s="6" t="s">
        <v>86</v>
      </c>
      <c r="C42" s="24"/>
      <c r="D42" s="5"/>
      <c r="E42" s="24"/>
    </row>
    <row r="43" spans="1:5" ht="31.5" customHeight="1">
      <c r="A43" s="4"/>
      <c r="B43" s="6" t="s">
        <v>30</v>
      </c>
      <c r="C43" s="23"/>
      <c r="D43" s="5"/>
      <c r="E43" s="23"/>
    </row>
    <row r="44" spans="1:5" ht="31.5">
      <c r="A44" s="4"/>
      <c r="B44" s="6" t="s">
        <v>31</v>
      </c>
      <c r="C44" s="22"/>
      <c r="D44" s="5"/>
      <c r="E44" s="22"/>
    </row>
    <row r="45" spans="1:5" ht="17.25" customHeight="1">
      <c r="A45" s="4"/>
      <c r="B45" s="6" t="s">
        <v>32</v>
      </c>
      <c r="C45" s="24">
        <v>9.8</v>
      </c>
      <c r="D45" s="5"/>
      <c r="E45" s="24"/>
    </row>
    <row r="46" spans="1:5" ht="17.25" customHeight="1">
      <c r="A46" s="4"/>
      <c r="B46" s="6" t="s">
        <v>87</v>
      </c>
      <c r="C46" s="24"/>
      <c r="D46" s="5"/>
      <c r="E46" s="24"/>
    </row>
    <row r="47" spans="1:5" ht="17.25" customHeight="1">
      <c r="A47" s="4"/>
      <c r="B47" s="6" t="s">
        <v>88</v>
      </c>
      <c r="C47" s="24"/>
      <c r="D47" s="5"/>
      <c r="E47" s="24"/>
    </row>
    <row r="48" spans="1:5" ht="32.25" customHeight="1">
      <c r="A48" s="4"/>
      <c r="B48" s="6" t="s">
        <v>33</v>
      </c>
      <c r="C48" s="24"/>
      <c r="D48" s="5"/>
      <c r="E48" s="24"/>
    </row>
    <row r="49" spans="1:5" ht="17.25" customHeight="1">
      <c r="A49" s="4"/>
      <c r="B49" s="6" t="s">
        <v>34</v>
      </c>
      <c r="C49" s="24"/>
      <c r="D49" s="5"/>
      <c r="E49" s="24"/>
    </row>
    <row r="50" spans="1:5" ht="31.5" customHeight="1">
      <c r="A50" s="4"/>
      <c r="B50" s="6" t="s">
        <v>89</v>
      </c>
      <c r="C50" s="24"/>
      <c r="D50" s="5"/>
      <c r="E50" s="24"/>
    </row>
    <row r="51" spans="1:5" ht="17.25" customHeight="1">
      <c r="A51" s="4"/>
      <c r="B51" s="6" t="s">
        <v>35</v>
      </c>
      <c r="C51" s="24"/>
      <c r="D51" s="5"/>
      <c r="E51" s="24"/>
    </row>
    <row r="52" spans="1:5" ht="50.25" customHeight="1">
      <c r="A52" s="4"/>
      <c r="B52" s="6" t="s">
        <v>103</v>
      </c>
      <c r="C52" s="24"/>
      <c r="D52" s="5"/>
      <c r="E52" s="24"/>
    </row>
    <row r="53" spans="1:5" ht="17.25" customHeight="1">
      <c r="A53" s="4"/>
      <c r="B53" s="6" t="s">
        <v>36</v>
      </c>
      <c r="C53" s="24"/>
      <c r="D53" s="5"/>
      <c r="E53" s="24"/>
    </row>
    <row r="54" spans="1:5" ht="34.5" customHeight="1">
      <c r="A54" s="4"/>
      <c r="B54" s="6" t="s">
        <v>41</v>
      </c>
      <c r="C54" s="24">
        <v>23.442</v>
      </c>
      <c r="D54" s="5"/>
      <c r="E54" s="24"/>
    </row>
    <row r="55" spans="1:5" ht="18" customHeight="1">
      <c r="A55" s="4"/>
      <c r="B55" s="6" t="s">
        <v>90</v>
      </c>
      <c r="C55" s="24">
        <v>5</v>
      </c>
      <c r="D55" s="5"/>
      <c r="E55" s="24"/>
    </row>
    <row r="56" spans="1:5" ht="44.25" customHeight="1">
      <c r="A56" s="4"/>
      <c r="B56" s="6" t="s">
        <v>37</v>
      </c>
      <c r="C56" s="24"/>
      <c r="D56" s="5"/>
      <c r="E56" s="24"/>
    </row>
    <row r="57" spans="1:5" ht="17.25" customHeight="1">
      <c r="A57" s="4"/>
      <c r="B57" s="6" t="s">
        <v>38</v>
      </c>
      <c r="C57" s="24"/>
      <c r="D57" s="5"/>
      <c r="E57" s="24"/>
    </row>
    <row r="58" spans="1:5" ht="17.25" customHeight="1">
      <c r="A58" s="4"/>
      <c r="B58" s="6" t="s">
        <v>39</v>
      </c>
      <c r="C58" s="24"/>
      <c r="D58" s="5"/>
      <c r="E58" s="24"/>
    </row>
    <row r="59" spans="1:5" ht="31.5" customHeight="1">
      <c r="A59" s="4"/>
      <c r="B59" s="6" t="s">
        <v>92</v>
      </c>
      <c r="C59" s="24"/>
      <c r="D59" s="5"/>
      <c r="E59" s="24"/>
    </row>
    <row r="60" spans="1:5" ht="17.25" customHeight="1">
      <c r="A60" s="4"/>
      <c r="B60" s="6" t="s">
        <v>91</v>
      </c>
      <c r="C60" s="24"/>
      <c r="D60" s="5"/>
      <c r="E60" s="24"/>
    </row>
    <row r="61" spans="1:5" ht="17.25" customHeight="1">
      <c r="A61" s="4"/>
      <c r="B61" s="6" t="s">
        <v>93</v>
      </c>
      <c r="C61" s="24"/>
      <c r="D61" s="5"/>
      <c r="E61" s="24"/>
    </row>
    <row r="62" spans="1:5" ht="30" customHeight="1">
      <c r="A62" s="4"/>
      <c r="B62" s="6" t="s">
        <v>40</v>
      </c>
      <c r="C62" s="24"/>
      <c r="D62" s="5"/>
      <c r="E62" s="24"/>
    </row>
    <row r="63" spans="1:5" ht="17.25" customHeight="1">
      <c r="A63" s="4"/>
      <c r="B63" s="6" t="s">
        <v>94</v>
      </c>
      <c r="C63" s="28">
        <v>70.77799</v>
      </c>
      <c r="D63" s="5"/>
      <c r="E63" s="24"/>
    </row>
    <row r="64" spans="1:5" ht="15.75" customHeight="1">
      <c r="A64" s="4">
        <v>262</v>
      </c>
      <c r="B64" s="17" t="s">
        <v>42</v>
      </c>
      <c r="C64" s="16"/>
      <c r="D64" s="5"/>
      <c r="E64" s="16"/>
    </row>
    <row r="65" spans="1:5" ht="15.75">
      <c r="A65" s="4">
        <v>290</v>
      </c>
      <c r="B65" s="15" t="s">
        <v>43</v>
      </c>
      <c r="C65" s="21">
        <f>C66+C67+C68+C69+C75+C76</f>
        <v>12.92849</v>
      </c>
      <c r="D65" s="5"/>
      <c r="E65" s="15"/>
    </row>
    <row r="66" spans="1:5" ht="15.75">
      <c r="A66" s="4"/>
      <c r="B66" s="4" t="s">
        <v>97</v>
      </c>
      <c r="C66" s="38"/>
      <c r="D66" s="5"/>
      <c r="E66" s="8"/>
    </row>
    <row r="67" spans="1:5" ht="15.75">
      <c r="A67" s="4"/>
      <c r="B67" s="36" t="s">
        <v>95</v>
      </c>
      <c r="C67" s="39"/>
      <c r="D67" s="5"/>
      <c r="E67" s="37"/>
    </row>
    <row r="68" spans="1:5" ht="15.75">
      <c r="A68" s="4"/>
      <c r="B68" s="36" t="s">
        <v>96</v>
      </c>
      <c r="C68" s="39"/>
      <c r="D68" s="5"/>
      <c r="E68" s="37"/>
    </row>
    <row r="69" spans="1:5" ht="15.75">
      <c r="A69" s="4"/>
      <c r="B69" s="36" t="s">
        <v>99</v>
      </c>
      <c r="C69" s="40"/>
      <c r="D69" s="5"/>
      <c r="E69" s="9"/>
    </row>
    <row r="70" spans="1:5" ht="25.5" hidden="1">
      <c r="A70" s="4"/>
      <c r="B70" s="10" t="s">
        <v>44</v>
      </c>
      <c r="C70" s="41"/>
      <c r="D70" s="5"/>
      <c r="E70" s="10"/>
    </row>
    <row r="71" spans="1:5" ht="15.75" hidden="1">
      <c r="A71" s="4"/>
      <c r="B71" s="10" t="s">
        <v>45</v>
      </c>
      <c r="C71" s="41"/>
      <c r="D71" s="5"/>
      <c r="E71" s="10"/>
    </row>
    <row r="72" spans="1:5" ht="25.5" hidden="1">
      <c r="A72" s="4"/>
      <c r="B72" s="10" t="s">
        <v>46</v>
      </c>
      <c r="C72" s="41"/>
      <c r="D72" s="5"/>
      <c r="E72" s="10"/>
    </row>
    <row r="73" spans="1:5" ht="15.75" hidden="1">
      <c r="A73" s="4"/>
      <c r="B73" s="11" t="s">
        <v>47</v>
      </c>
      <c r="C73" s="42"/>
      <c r="D73" s="5"/>
      <c r="E73" s="11"/>
    </row>
    <row r="74" spans="1:5" ht="15.75" hidden="1">
      <c r="A74" s="4"/>
      <c r="B74" s="11" t="s">
        <v>48</v>
      </c>
      <c r="C74" s="42"/>
      <c r="D74" s="5"/>
      <c r="E74" s="11"/>
    </row>
    <row r="75" spans="1:5" ht="15.75">
      <c r="A75" s="4"/>
      <c r="B75" s="4" t="s">
        <v>98</v>
      </c>
      <c r="C75" s="48">
        <v>12.92849</v>
      </c>
      <c r="D75" s="5"/>
      <c r="E75" s="11"/>
    </row>
    <row r="76" spans="1:5" ht="15.75">
      <c r="A76" s="4"/>
      <c r="B76" s="36" t="s">
        <v>49</v>
      </c>
      <c r="C76" s="46"/>
      <c r="D76" s="5"/>
      <c r="E76" s="11"/>
    </row>
    <row r="77" spans="1:5" ht="15.75" hidden="1">
      <c r="A77" s="4"/>
      <c r="B77" s="4" t="s">
        <v>50</v>
      </c>
      <c r="C77" s="32"/>
      <c r="D77" s="5"/>
      <c r="E77" s="4"/>
    </row>
    <row r="78" spans="1:5" ht="15.75" hidden="1">
      <c r="A78" s="4"/>
      <c r="B78" s="4"/>
      <c r="C78" s="32"/>
      <c r="D78" s="5"/>
      <c r="E78" s="4"/>
    </row>
    <row r="79" spans="1:5" ht="15.75">
      <c r="A79" s="4">
        <v>310</v>
      </c>
      <c r="B79" s="15" t="s">
        <v>51</v>
      </c>
      <c r="C79" s="33">
        <f>C80+C81+C82+C83+C84+C85+C86+C87+C88+C89</f>
        <v>0</v>
      </c>
      <c r="D79" s="5"/>
      <c r="E79" s="12"/>
    </row>
    <row r="80" spans="1:5" ht="16.5" customHeight="1">
      <c r="A80" s="4"/>
      <c r="B80" s="4" t="s">
        <v>52</v>
      </c>
      <c r="C80" s="4"/>
      <c r="D80" s="5"/>
      <c r="E80" s="4"/>
    </row>
    <row r="81" spans="1:5" ht="15.75" customHeight="1">
      <c r="A81" s="4"/>
      <c r="B81" s="4" t="s">
        <v>53</v>
      </c>
      <c r="C81" s="4"/>
      <c r="D81" s="5"/>
      <c r="E81" s="4"/>
    </row>
    <row r="82" spans="1:5" ht="21.75" customHeight="1">
      <c r="A82" s="4"/>
      <c r="B82" s="4" t="s">
        <v>54</v>
      </c>
      <c r="C82" s="29"/>
      <c r="D82" s="5"/>
      <c r="E82" s="4"/>
    </row>
    <row r="83" spans="1:5" ht="33" customHeight="1">
      <c r="A83" s="4"/>
      <c r="B83" s="6" t="s">
        <v>55</v>
      </c>
      <c r="C83" s="6"/>
      <c r="D83" s="5"/>
      <c r="E83" s="6"/>
    </row>
    <row r="84" spans="1:5" ht="20.25" customHeight="1">
      <c r="A84" s="4"/>
      <c r="B84" s="4" t="s">
        <v>56</v>
      </c>
      <c r="C84" s="4"/>
      <c r="D84" s="5"/>
      <c r="E84" s="4"/>
    </row>
    <row r="85" spans="1:5" ht="15.75">
      <c r="A85" s="4"/>
      <c r="B85" s="4" t="s">
        <v>57</v>
      </c>
      <c r="C85" s="29"/>
      <c r="D85" s="5"/>
      <c r="E85" s="4"/>
    </row>
    <row r="86" spans="1:5" ht="15.75">
      <c r="A86" s="4"/>
      <c r="B86" s="4" t="s">
        <v>58</v>
      </c>
      <c r="C86" s="4"/>
      <c r="D86" s="5"/>
      <c r="E86" s="4"/>
    </row>
    <row r="87" spans="1:5" ht="15.75">
      <c r="A87" s="4"/>
      <c r="B87" s="4" t="s">
        <v>59</v>
      </c>
      <c r="C87" s="4"/>
      <c r="D87" s="5"/>
      <c r="E87" s="4"/>
    </row>
    <row r="88" spans="1:5" ht="15.75">
      <c r="A88" s="4"/>
      <c r="B88" s="4" t="s">
        <v>60</v>
      </c>
      <c r="C88" s="29"/>
      <c r="D88" s="5"/>
      <c r="E88" s="4"/>
    </row>
    <row r="89" spans="1:5" ht="15.75">
      <c r="A89" s="4"/>
      <c r="B89" s="4" t="s">
        <v>61</v>
      </c>
      <c r="C89" s="29"/>
      <c r="D89" s="5"/>
      <c r="E89" s="4"/>
    </row>
    <row r="90" spans="1:5" ht="15.75">
      <c r="A90" s="4">
        <v>340</v>
      </c>
      <c r="B90" s="15" t="s">
        <v>62</v>
      </c>
      <c r="C90" s="27">
        <f>C91+C92+C93+C94+C95+C96+C97+C98+C99+C100+C101+C102+C103</f>
        <v>2172.9918900000002</v>
      </c>
      <c r="D90" s="5"/>
      <c r="E90" s="12"/>
    </row>
    <row r="91" spans="1:5" ht="15.75">
      <c r="A91" s="4"/>
      <c r="B91" s="4" t="s">
        <v>63</v>
      </c>
      <c r="C91" s="22"/>
      <c r="D91" s="5"/>
      <c r="E91" s="7"/>
    </row>
    <row r="92" spans="1:5" ht="15.75">
      <c r="A92" s="4"/>
      <c r="B92" s="4" t="s">
        <v>64</v>
      </c>
      <c r="C92" s="22"/>
      <c r="D92" s="5"/>
      <c r="E92" s="7"/>
    </row>
    <row r="93" spans="1:5" ht="15.75">
      <c r="A93" s="4"/>
      <c r="B93" s="4" t="s">
        <v>65</v>
      </c>
      <c r="C93" s="22"/>
      <c r="D93" s="5"/>
      <c r="E93" s="7"/>
    </row>
    <row r="94" spans="1:5" ht="15.75">
      <c r="A94" s="4"/>
      <c r="B94" s="4" t="s">
        <v>66</v>
      </c>
      <c r="C94" s="49">
        <v>84.86172</v>
      </c>
      <c r="D94" s="5"/>
      <c r="E94" s="4"/>
    </row>
    <row r="95" spans="1:5" ht="17.25" customHeight="1">
      <c r="A95" s="4"/>
      <c r="B95" s="4" t="s">
        <v>67</v>
      </c>
      <c r="C95" s="49"/>
      <c r="D95" s="5"/>
      <c r="E95" s="7"/>
    </row>
    <row r="96" spans="1:5" ht="17.25" customHeight="1">
      <c r="A96" s="4"/>
      <c r="B96" s="4" t="s">
        <v>68</v>
      </c>
      <c r="C96" s="49"/>
      <c r="D96" s="5"/>
      <c r="E96" s="7"/>
    </row>
    <row r="97" spans="1:5" ht="17.25" customHeight="1">
      <c r="A97" s="4"/>
      <c r="B97" s="4" t="s">
        <v>74</v>
      </c>
      <c r="C97" s="49">
        <v>144.27698</v>
      </c>
      <c r="D97" s="5"/>
      <c r="E97" s="4"/>
    </row>
    <row r="98" spans="1:5" ht="15" customHeight="1">
      <c r="A98" s="4"/>
      <c r="B98" s="4" t="s">
        <v>69</v>
      </c>
      <c r="C98" s="53"/>
      <c r="D98" s="5"/>
      <c r="E98" s="13"/>
    </row>
    <row r="99" spans="1:5" ht="16.5" customHeight="1">
      <c r="A99" s="4"/>
      <c r="B99" s="4" t="s">
        <v>70</v>
      </c>
      <c r="C99" s="49">
        <v>57.27741</v>
      </c>
      <c r="D99" s="5"/>
      <c r="E99" s="7"/>
    </row>
    <row r="100" spans="1:5" ht="14.25" customHeight="1">
      <c r="A100" s="4"/>
      <c r="B100" s="4" t="s">
        <v>71</v>
      </c>
      <c r="C100" s="49"/>
      <c r="D100" s="5"/>
      <c r="E100" s="7"/>
    </row>
    <row r="101" spans="1:5" ht="15.75">
      <c r="A101" s="4"/>
      <c r="B101" s="4" t="s">
        <v>72</v>
      </c>
      <c r="C101" s="49">
        <v>52.42954</v>
      </c>
      <c r="D101" s="5"/>
      <c r="E101" s="4"/>
    </row>
    <row r="102" spans="1:5" ht="15.75">
      <c r="A102" s="4"/>
      <c r="B102" s="4" t="s">
        <v>73</v>
      </c>
      <c r="C102" s="23"/>
      <c r="D102" s="5"/>
      <c r="E102" s="4"/>
    </row>
    <row r="103" spans="1:5" ht="15.75">
      <c r="A103" s="4"/>
      <c r="B103" s="4" t="s">
        <v>75</v>
      </c>
      <c r="C103" s="29">
        <v>1834.14624</v>
      </c>
      <c r="D103" s="5"/>
      <c r="E103" s="4"/>
    </row>
    <row r="104" spans="1:5" ht="21" customHeight="1">
      <c r="A104" s="4"/>
      <c r="B104" s="19" t="s">
        <v>76</v>
      </c>
      <c r="C104" s="51">
        <f>C90+C79+C65+C64+C38+C29+C28+C22+C19+C14+C13+C8+C7</f>
        <v>4253.5411300000005</v>
      </c>
      <c r="D104" s="51">
        <f>SUM(D7:D12)</f>
        <v>4253.53877</v>
      </c>
      <c r="E104" s="20"/>
    </row>
    <row r="106" ht="15" customHeight="1">
      <c r="D106" s="52"/>
    </row>
    <row r="107" spans="2:4" ht="13.5" customHeight="1">
      <c r="B107" s="26"/>
      <c r="C107" s="72"/>
      <c r="D107" s="68"/>
    </row>
    <row r="108" spans="2:5" ht="15.75" customHeight="1">
      <c r="B108" s="14"/>
      <c r="C108" s="14"/>
      <c r="D108" s="14"/>
      <c r="E108" s="14"/>
    </row>
    <row r="111" spans="2:4" ht="12.75">
      <c r="B111" s="26"/>
      <c r="C111" s="67"/>
      <c r="D111" s="68"/>
    </row>
  </sheetData>
  <sheetProtection/>
  <mergeCells count="9">
    <mergeCell ref="C107:D107"/>
    <mergeCell ref="C111:D111"/>
    <mergeCell ref="A2:E2"/>
    <mergeCell ref="B3:E3"/>
    <mergeCell ref="A4:A5"/>
    <mergeCell ref="B4:B5"/>
    <mergeCell ref="C4:C5"/>
    <mergeCell ref="D4:D5"/>
    <mergeCell ref="E4:E5"/>
  </mergeCells>
  <printOptions/>
  <pageMargins left="1.1023622047244095" right="0.1968503937007874" top="0.2755905511811024" bottom="0.1968503937007874" header="0.35433070866141736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Минтруд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Минтруд</dc:creator>
  <cp:keywords/>
  <dc:description/>
  <cp:lastModifiedBy>Бухгалтер 1</cp:lastModifiedBy>
  <cp:lastPrinted>2017-01-23T04:13:13Z</cp:lastPrinted>
  <dcterms:created xsi:type="dcterms:W3CDTF">2013-08-07T10:11:19Z</dcterms:created>
  <dcterms:modified xsi:type="dcterms:W3CDTF">2018-02-07T03:14:12Z</dcterms:modified>
  <cp:category/>
  <cp:version/>
  <cp:contentType/>
  <cp:contentStatus/>
</cp:coreProperties>
</file>